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6dbf36022b4ef8/Works/Egne Prosjekter/von Södergren/Nettside 2023/Valgstats/"/>
    </mc:Choice>
  </mc:AlternateContent>
  <xr:revisionPtr revIDLastSave="0" documentId="8_{52850CF8-A3C1-40EF-B72F-C75D84F0A8CB}" xr6:coauthVersionLast="47" xr6:coauthVersionMax="47" xr10:uidLastSave="{00000000-0000-0000-0000-000000000000}"/>
  <bookViews>
    <workbookView xWindow="-28920" yWindow="-120" windowWidth="29040" windowHeight="15720" xr2:uid="{51D60B22-0EA8-4F47-8B4D-CDED23C309A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8" i="1" l="1"/>
  <c r="AN4" i="1"/>
  <c r="AN7" i="1"/>
  <c r="AN6" i="1"/>
  <c r="C9" i="1"/>
  <c r="AN5" i="1"/>
  <c r="AN3" i="1"/>
  <c r="AN2" i="1"/>
  <c r="K9" i="1"/>
  <c r="O9" i="1"/>
  <c r="I9" i="1"/>
  <c r="G9" i="1"/>
  <c r="E9" i="1"/>
  <c r="E7" i="1"/>
  <c r="A9" i="1"/>
  <c r="AL2" i="1"/>
  <c r="AL3" i="1" s="1"/>
  <c r="AK9" i="1"/>
  <c r="AI9" i="1"/>
  <c r="AJ2" i="1"/>
  <c r="AJ3" i="1" s="1"/>
  <c r="AH2" i="1"/>
  <c r="AH3" i="1" s="1"/>
  <c r="AG9" i="1"/>
  <c r="AE9" i="1"/>
  <c r="AF2" i="1"/>
  <c r="AF3" i="1" s="1"/>
  <c r="AC9" i="1"/>
  <c r="AD2" i="1"/>
  <c r="AD3" i="1" s="1"/>
  <c r="AB2" i="1"/>
  <c r="AB3" i="1" s="1"/>
  <c r="AA9" i="1"/>
  <c r="Z2" i="1"/>
  <c r="Z3" i="1" s="1"/>
  <c r="Y9" i="1"/>
  <c r="W9" i="1"/>
  <c r="X2" i="1"/>
  <c r="X3" i="1" s="1"/>
  <c r="U9" i="1"/>
  <c r="V2" i="1"/>
  <c r="V3" i="1" s="1"/>
  <c r="S9" i="1"/>
  <c r="T2" i="1"/>
  <c r="T3" i="1" s="1"/>
  <c r="Q9" i="1"/>
  <c r="R2" i="1"/>
  <c r="R3" i="1" s="1"/>
  <c r="P2" i="1"/>
  <c r="P3" i="1" s="1"/>
  <c r="N2" i="1"/>
  <c r="N3" i="1" s="1"/>
  <c r="L2" i="1"/>
  <c r="L3" i="1" s="1"/>
  <c r="J2" i="1"/>
  <c r="J3" i="1" s="1"/>
  <c r="H2" i="1"/>
  <c r="H3" i="1" s="1"/>
  <c r="F2" i="1"/>
  <c r="F3" i="1" s="1"/>
  <c r="D2" i="1"/>
  <c r="D3" i="1" s="1"/>
  <c r="B2" i="1"/>
  <c r="B3" i="1" s="1"/>
  <c r="M9" i="1" l="1"/>
</calcChain>
</file>

<file path=xl/sharedStrings.xml><?xml version="1.0" encoding="utf-8"?>
<sst xmlns="http://schemas.openxmlformats.org/spreadsheetml/2006/main" count="122" uniqueCount="30">
  <si>
    <t>Arbeiderpartiet</t>
  </si>
  <si>
    <t>Snitt</t>
  </si>
  <si>
    <t>Alder</t>
  </si>
  <si>
    <t>Folkets Parti</t>
  </si>
  <si>
    <t>Kleppelista</t>
  </si>
  <si>
    <t>Kandidater</t>
  </si>
  <si>
    <t>Konservativt</t>
  </si>
  <si>
    <t>YMT</t>
  </si>
  <si>
    <t>YMT*</t>
  </si>
  <si>
    <t>Liberalistene</t>
  </si>
  <si>
    <t>Eldst</t>
  </si>
  <si>
    <t>Norgesdemokratene</t>
  </si>
  <si>
    <t>Partiet Sentrum</t>
  </si>
  <si>
    <t>Pensjonistpartiet</t>
  </si>
  <si>
    <t>Rødt</t>
  </si>
  <si>
    <t>Senterpartiet</t>
  </si>
  <si>
    <t>Sosialistisk Venstreparti</t>
  </si>
  <si>
    <t>Sørlandspartiet</t>
  </si>
  <si>
    <t xml:space="preserve">Kandidater </t>
  </si>
  <si>
    <t>Venstre</t>
  </si>
  <si>
    <t>YMT**</t>
  </si>
  <si>
    <t>Fremskrittspartiet</t>
  </si>
  <si>
    <t>Høyre</t>
  </si>
  <si>
    <t>Industri- og Næringspartiet</t>
  </si>
  <si>
    <t>Kristelig Folkeparti</t>
  </si>
  <si>
    <t>Miljøpartiet de Grønne</t>
  </si>
  <si>
    <t>Norges Kommunistiske Parti</t>
  </si>
  <si>
    <t>Alle partier</t>
  </si>
  <si>
    <t>Yngst</t>
  </si>
  <si>
    <t>Kand. tot: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</si>
</sst>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2" fontId="1" fillId="0" borderId="4" xfId="0" applyNumberFormat="1" applyFont="1" applyBorder="1"/>
    <xf numFmtId="0" fontId="1" fillId="0" borderId="5" xfId="0" applyFont="1" applyBorder="1"/>
    <xf numFmtId="2" fontId="1" fillId="0" borderId="6" xfId="0" applyNumberFormat="1" applyFont="1" applyBorder="1"/>
    <xf numFmtId="0" fontId="0" fillId="0" borderId="7" xfId="0" applyBorder="1"/>
    <xf numFmtId="0" fontId="0" fillId="0" borderId="0" xfId="0" applyBorder="1"/>
    <xf numFmtId="2" fontId="1" fillId="0" borderId="8" xfId="0" applyNumberFormat="1" applyFont="1" applyBorder="1"/>
    <xf numFmtId="0" fontId="0" fillId="0" borderId="3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1" xfId="0" applyBorder="1"/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2" fontId="1" fillId="0" borderId="3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2" fontId="1" fillId="2" borderId="4" xfId="0" applyNumberFormat="1" applyFont="1" applyFill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1" fillId="2" borderId="1" xfId="0" applyFont="1" applyFill="1" applyBorder="1"/>
    <xf numFmtId="2" fontId="1" fillId="2" borderId="7" xfId="0" applyNumberFormat="1" applyFont="1" applyFill="1" applyBorder="1"/>
    <xf numFmtId="1" fontId="1" fillId="2" borderId="4" xfId="0" applyNumberFormat="1" applyFont="1" applyFill="1" applyBorder="1"/>
    <xf numFmtId="0" fontId="1" fillId="2" borderId="6" xfId="0" applyFont="1" applyFill="1" applyBorder="1"/>
    <xf numFmtId="0" fontId="1" fillId="0" borderId="12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800" baseline="0"/>
              <a:t>Valg 2023 Kristiansand: Alderssnitt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646365411822718E-2"/>
          <c:y val="4.6931269225393167E-2"/>
          <c:w val="0.96352898118563834"/>
          <c:h val="0.78243429065485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'Ark1'!$A$1:$B$1</c:f>
              <c:strCache>
                <c:ptCount val="1"/>
                <c:pt idx="0">
                  <c:v>Arbeiderpartiet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'Ark1'!$B$3</c:f>
              <c:numCache>
                <c:formatCode>0.00</c:formatCode>
                <c:ptCount val="1"/>
                <c:pt idx="0">
                  <c:v>51.241935483870975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B-43D0-88C0-804ED7E3AA91}"/>
            </c:ext>
          </c:extLst>
        </c:ser>
        <c:ser>
          <c:idx val="1"/>
          <c:order val="1"/>
          <c:tx>
            <c:strRef>
              <c:f>'Ark1'!$C$1:$D$1</c:f>
              <c:strCache>
                <c:ptCount val="1"/>
                <c:pt idx="0">
                  <c:v>Folkets Parti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'Ark1'!$D$3</c:f>
              <c:numCache>
                <c:formatCode>0.00</c:formatCode>
                <c:ptCount val="1"/>
                <c:pt idx="0">
                  <c:v>52.190476190476147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B-43D0-88C0-804ED7E3AA91}"/>
            </c:ext>
          </c:extLst>
        </c:ser>
        <c:ser>
          <c:idx val="2"/>
          <c:order val="2"/>
          <c:tx>
            <c:strRef>
              <c:f>'Ark1'!$E$1:$F$1</c:f>
              <c:strCache>
                <c:ptCount val="1"/>
                <c:pt idx="0">
                  <c:v>Fremskrittspartiet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'Ark1'!$F$3</c:f>
              <c:numCache>
                <c:formatCode>0.00</c:formatCode>
                <c:ptCount val="1"/>
                <c:pt idx="0">
                  <c:v>49.647058823529505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B-43D0-88C0-804ED7E3AA91}"/>
            </c:ext>
          </c:extLst>
        </c:ser>
        <c:ser>
          <c:idx val="3"/>
          <c:order val="3"/>
          <c:tx>
            <c:strRef>
              <c:f>'Ark1'!$G$1:$H$1</c:f>
              <c:strCache>
                <c:ptCount val="1"/>
                <c:pt idx="0">
                  <c:v>Høyre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'Ark1'!$J$3</c:f>
              <c:numCache>
                <c:formatCode>0.00</c:formatCode>
                <c:ptCount val="1"/>
                <c:pt idx="0">
                  <c:v>54.181818181818244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B-43D0-88C0-804ED7E3AA91}"/>
            </c:ext>
          </c:extLst>
        </c:ser>
        <c:ser>
          <c:idx val="4"/>
          <c:order val="4"/>
          <c:tx>
            <c:strRef>
              <c:f>'Ark1'!$I$1:$J$1</c:f>
              <c:strCache>
                <c:ptCount val="1"/>
                <c:pt idx="0">
                  <c:v>Industri- og Næringspartiet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'Ark1'!$J$3</c:f>
              <c:numCache>
                <c:formatCode>0.00</c:formatCode>
                <c:ptCount val="1"/>
                <c:pt idx="0">
                  <c:v>54.181818181818244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1B-43D0-88C0-804ED7E3AA91}"/>
            </c:ext>
          </c:extLst>
        </c:ser>
        <c:ser>
          <c:idx val="5"/>
          <c:order val="5"/>
          <c:tx>
            <c:strRef>
              <c:f>'Ark1'!$K$1:$L$1</c:f>
              <c:strCache>
                <c:ptCount val="1"/>
                <c:pt idx="0">
                  <c:v>Kleppelista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'Ark1'!$L$3</c:f>
              <c:numCache>
                <c:formatCode>0.00</c:formatCode>
                <c:ptCount val="1"/>
                <c:pt idx="0">
                  <c:v>56.424999999999955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1B-43D0-88C0-804ED7E3AA91}"/>
            </c:ext>
          </c:extLst>
        </c:ser>
        <c:ser>
          <c:idx val="6"/>
          <c:order val="6"/>
          <c:tx>
            <c:strRef>
              <c:f>'Ark1'!$M$1:$N$1</c:f>
              <c:strCache>
                <c:ptCount val="1"/>
                <c:pt idx="0">
                  <c:v>Konservativt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'Ark1'!$N$3</c:f>
              <c:numCache>
                <c:formatCode>0.00</c:formatCode>
                <c:ptCount val="1"/>
                <c:pt idx="0">
                  <c:v>66.333333333333258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1B-43D0-88C0-804ED7E3AA91}"/>
            </c:ext>
          </c:extLst>
        </c:ser>
        <c:ser>
          <c:idx val="7"/>
          <c:order val="7"/>
          <c:tx>
            <c:strRef>
              <c:f>'Ark1'!$O$1:$P$1</c:f>
              <c:strCache>
                <c:ptCount val="1"/>
                <c:pt idx="0">
                  <c:v>Kristelig Folkeparti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'Ark1'!$P$3</c:f>
              <c:numCache>
                <c:formatCode>0.00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1B-43D0-88C0-804ED7E3AA91}"/>
            </c:ext>
          </c:extLst>
        </c:ser>
        <c:ser>
          <c:idx val="8"/>
          <c:order val="8"/>
          <c:tx>
            <c:strRef>
              <c:f>'Ark1'!$Q$1:$R$1</c:f>
              <c:strCache>
                <c:ptCount val="1"/>
                <c:pt idx="0">
                  <c:v>Liberalistene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'Ark1'!$R$3</c:f>
              <c:numCache>
                <c:formatCode>0.00</c:formatCode>
                <c:ptCount val="1"/>
                <c:pt idx="0">
                  <c:v>36.599999999999909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1B-43D0-88C0-804ED7E3AA91}"/>
            </c:ext>
          </c:extLst>
        </c:ser>
        <c:ser>
          <c:idx val="9"/>
          <c:order val="9"/>
          <c:tx>
            <c:strRef>
              <c:f>'Ark1'!$S$1:$T$1</c:f>
              <c:strCache>
                <c:ptCount val="1"/>
                <c:pt idx="0">
                  <c:v>Miljøpartiet de Grønne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'Ark1'!$T$3</c:f>
              <c:numCache>
                <c:formatCode>0.00</c:formatCode>
                <c:ptCount val="1"/>
                <c:pt idx="0">
                  <c:v>46.959183673469397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1B-43D0-88C0-804ED7E3AA91}"/>
            </c:ext>
          </c:extLst>
        </c:ser>
        <c:ser>
          <c:idx val="10"/>
          <c:order val="10"/>
          <c:tx>
            <c:strRef>
              <c:f>'Ark1'!$U$1:$V$1</c:f>
              <c:strCache>
                <c:ptCount val="1"/>
                <c:pt idx="0">
                  <c:v>Norges Kommunistiske Parti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'Ark1'!$V$3</c:f>
              <c:numCache>
                <c:formatCode>0.00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1B-43D0-88C0-804ED7E3AA91}"/>
            </c:ext>
          </c:extLst>
        </c:ser>
        <c:ser>
          <c:idx val="11"/>
          <c:order val="11"/>
          <c:tx>
            <c:strRef>
              <c:f>'Ark1'!$W$1:$X$1</c:f>
              <c:strCache>
                <c:ptCount val="1"/>
                <c:pt idx="0">
                  <c:v>Norgesdemokratene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'Ark1'!$X$3</c:f>
              <c:numCache>
                <c:formatCode>0.00</c:formatCode>
                <c:ptCount val="1"/>
                <c:pt idx="0">
                  <c:v>46.428571428571331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1B-43D0-88C0-804ED7E3AA91}"/>
            </c:ext>
          </c:extLst>
        </c:ser>
        <c:ser>
          <c:idx val="12"/>
          <c:order val="12"/>
          <c:tx>
            <c:strRef>
              <c:f>'Ark1'!$Y$1:$Z$1</c:f>
              <c:strCache>
                <c:ptCount val="1"/>
                <c:pt idx="0">
                  <c:v>Partiet Sentrum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'Ark1'!$Z$3</c:f>
              <c:numCache>
                <c:formatCode>0.00</c:formatCode>
                <c:ptCount val="1"/>
                <c:pt idx="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1B-43D0-88C0-804ED7E3AA91}"/>
            </c:ext>
          </c:extLst>
        </c:ser>
        <c:ser>
          <c:idx val="13"/>
          <c:order val="13"/>
          <c:tx>
            <c:strRef>
              <c:f>'Ark1'!$AA$1:$AB$1</c:f>
              <c:strCache>
                <c:ptCount val="1"/>
                <c:pt idx="0">
                  <c:v>Pensjonistpartiet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'Ark1'!$AB$3</c:f>
              <c:numCache>
                <c:formatCode>0.00</c:formatCode>
                <c:ptCount val="1"/>
                <c:pt idx="0">
                  <c:v>64.333333333333258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1B-43D0-88C0-804ED7E3AA91}"/>
            </c:ext>
          </c:extLst>
        </c:ser>
        <c:ser>
          <c:idx val="14"/>
          <c:order val="14"/>
          <c:tx>
            <c:strRef>
              <c:f>'Ark1'!$AC$1:$AD$1</c:f>
              <c:strCache>
                <c:ptCount val="1"/>
                <c:pt idx="0">
                  <c:v>Rødt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'Ark1'!$AD$3</c:f>
              <c:numCache>
                <c:formatCode>0.00</c:formatCode>
                <c:ptCount val="1"/>
                <c:pt idx="0">
                  <c:v>48.807017543859729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1B-43D0-88C0-804ED7E3AA91}"/>
            </c:ext>
          </c:extLst>
        </c:ser>
        <c:ser>
          <c:idx val="15"/>
          <c:order val="15"/>
          <c:tx>
            <c:strRef>
              <c:f>'Ark1'!$AE$1:$AF$1</c:f>
              <c:strCache>
                <c:ptCount val="1"/>
                <c:pt idx="0">
                  <c:v>Senterpartiet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'Ark1'!$AF$3</c:f>
              <c:numCache>
                <c:formatCode>0.00</c:formatCode>
                <c:ptCount val="1"/>
                <c:pt idx="0">
                  <c:v>54.035714285714221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1B-43D0-88C0-804ED7E3AA91}"/>
            </c:ext>
          </c:extLst>
        </c:ser>
        <c:ser>
          <c:idx val="16"/>
          <c:order val="16"/>
          <c:tx>
            <c:strRef>
              <c:f>'Ark1'!$AG$1:$AH$1</c:f>
              <c:strCache>
                <c:ptCount val="1"/>
                <c:pt idx="0">
                  <c:v>Sosialistisk Venstreparti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'Ark1'!$AH$3</c:f>
              <c:numCache>
                <c:formatCode>0.00</c:formatCode>
                <c:ptCount val="1"/>
                <c:pt idx="0">
                  <c:v>54.183333333333394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1B-43D0-88C0-804ED7E3AA91}"/>
            </c:ext>
          </c:extLst>
        </c:ser>
        <c:ser>
          <c:idx val="17"/>
          <c:order val="17"/>
          <c:tx>
            <c:strRef>
              <c:f>'Ark1'!$AI$1:$AJ$1</c:f>
              <c:strCache>
                <c:ptCount val="1"/>
                <c:pt idx="0">
                  <c:v>Sørlandspartiet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'Ark1'!$AJ$3</c:f>
              <c:numCache>
                <c:formatCode>0.00</c:formatCode>
                <c:ptCount val="1"/>
                <c:pt idx="0">
                  <c:v>60.166666666666742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1B-43D0-88C0-804ED7E3AA91}"/>
            </c:ext>
          </c:extLst>
        </c:ser>
        <c:ser>
          <c:idx val="18"/>
          <c:order val="18"/>
          <c:tx>
            <c:strRef>
              <c:f>'Ark1'!$AK$1:$AL$1</c:f>
              <c:strCache>
                <c:ptCount val="1"/>
                <c:pt idx="0">
                  <c:v>Venstre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'Ark1'!$AL$3</c:f>
              <c:numCache>
                <c:formatCode>0.00</c:formatCode>
                <c:ptCount val="1"/>
                <c:pt idx="0">
                  <c:v>50.319999999999936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61B-43D0-88C0-804ED7E3AA91}"/>
            </c:ext>
          </c:extLst>
        </c:ser>
        <c:ser>
          <c:idx val="19"/>
          <c:order val="19"/>
          <c:tx>
            <c:strRef>
              <c:f>'Ark1'!$AM$1:$AN$1</c:f>
              <c:strCache>
                <c:ptCount val="1"/>
                <c:pt idx="0">
                  <c:v>Alle partier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Gjennomsnittsalder</c:v>
              </c:pt>
            </c:strLit>
          </c:cat>
          <c:val>
            <c:numRef>
              <c:f>'Ark1'!$AN$3</c:f>
              <c:numCache>
                <c:formatCode>0.00</c:formatCode>
                <c:ptCount val="1"/>
                <c:pt idx="0">
                  <c:v>52.380559750549061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1B-43D0-88C0-804ED7E3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0"/>
        <c:axId val="1845681360"/>
        <c:axId val="1993978464"/>
      </c:barChart>
      <c:catAx>
        <c:axId val="18456813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Alderssnitt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1993978464"/>
        <c:crossesAt val="18"/>
        <c:auto val="1"/>
        <c:lblAlgn val="ctr"/>
        <c:lblOffset val="100"/>
        <c:noMultiLvlLbl val="0"/>
      </c:catAx>
      <c:valAx>
        <c:axId val="1993978464"/>
        <c:scaling>
          <c:orientation val="minMax"/>
          <c:max val="86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600"/>
                  <a:t>Alderssnitt</a:t>
                </a:r>
              </a:p>
            </c:rich>
          </c:tx>
          <c:layout>
            <c:manualLayout>
              <c:xMode val="edge"/>
              <c:yMode val="edge"/>
              <c:x val="3.1168831806295774E-2"/>
              <c:y val="0.37154997232058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56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67182281456112E-2"/>
          <c:y val="0.8853866604877686"/>
          <c:w val="0.8338656354370878"/>
          <c:h val="0.1067099369314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800" baseline="0"/>
              <a:t>Valg 2023 Kristiansand: Eldste kandidat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646365411822718E-2"/>
          <c:y val="4.6931269225393167E-2"/>
          <c:w val="0.96352898118563834"/>
          <c:h val="0.78243429065485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'Ark1'!$A$1:$B$1</c:f>
              <c:strCache>
                <c:ptCount val="1"/>
                <c:pt idx="0">
                  <c:v>Arbeiderpartiet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'Ark1'!$A$9</c:f>
              <c:numCache>
                <c:formatCode>General</c:formatCode>
                <c:ptCount val="1"/>
                <c:pt idx="0">
                  <c:v>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A-42F6-A7F8-FB79C233CC1F}"/>
            </c:ext>
          </c:extLst>
        </c:ser>
        <c:ser>
          <c:idx val="1"/>
          <c:order val="1"/>
          <c:tx>
            <c:strRef>
              <c:f>'Ark1'!$C$1:$D$1</c:f>
              <c:strCache>
                <c:ptCount val="1"/>
                <c:pt idx="0">
                  <c:v>Folkets Parti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'Ark1'!$C$9</c:f>
              <c:numCache>
                <c:formatCode>General</c:formatCode>
                <c:ptCount val="1"/>
                <c:pt idx="0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A-42F6-A7F8-FB79C233CC1F}"/>
            </c:ext>
          </c:extLst>
        </c:ser>
        <c:ser>
          <c:idx val="2"/>
          <c:order val="2"/>
          <c:tx>
            <c:strRef>
              <c:f>'Ark1'!$E$1:$F$1</c:f>
              <c:strCache>
                <c:ptCount val="1"/>
                <c:pt idx="0">
                  <c:v>Fremskrittspartiet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'Ark1'!$E$9</c:f>
              <c:numCache>
                <c:formatCode>General</c:formatCode>
                <c:ptCount val="1"/>
                <c:pt idx="0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A-42F6-A7F8-FB79C233CC1F}"/>
            </c:ext>
          </c:extLst>
        </c:ser>
        <c:ser>
          <c:idx val="3"/>
          <c:order val="3"/>
          <c:tx>
            <c:strRef>
              <c:f>'Ark1'!$G$1:$H$1</c:f>
              <c:strCache>
                <c:ptCount val="1"/>
                <c:pt idx="0">
                  <c:v>Høyre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'Ark1'!$G$9</c:f>
              <c:numCache>
                <c:formatCode>General</c:formatCode>
                <c:ptCount val="1"/>
                <c:pt idx="0">
                  <c:v>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A-42F6-A7F8-FB79C233CC1F}"/>
            </c:ext>
          </c:extLst>
        </c:ser>
        <c:ser>
          <c:idx val="4"/>
          <c:order val="4"/>
          <c:tx>
            <c:strRef>
              <c:f>'Ark1'!$I$1:$J$1</c:f>
              <c:strCache>
                <c:ptCount val="1"/>
                <c:pt idx="0">
                  <c:v>Industri- og Næringspartiet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'Ark1'!$I$9</c:f>
              <c:numCache>
                <c:formatCode>General</c:formatCode>
                <c:ptCount val="1"/>
                <c:pt idx="0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A-42F6-A7F8-FB79C233CC1F}"/>
            </c:ext>
          </c:extLst>
        </c:ser>
        <c:ser>
          <c:idx val="5"/>
          <c:order val="5"/>
          <c:tx>
            <c:strRef>
              <c:f>'Ark1'!$K$1:$L$1</c:f>
              <c:strCache>
                <c:ptCount val="1"/>
                <c:pt idx="0">
                  <c:v>Kleppelista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'Ark1'!$K$9</c:f>
              <c:numCache>
                <c:formatCode>General</c:formatCode>
                <c:ptCount val="1"/>
                <c:pt idx="0">
                  <c:v>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4A-42F6-A7F8-FB79C233CC1F}"/>
            </c:ext>
          </c:extLst>
        </c:ser>
        <c:ser>
          <c:idx val="6"/>
          <c:order val="6"/>
          <c:tx>
            <c:strRef>
              <c:f>'Ark1'!$M$1:$N$1</c:f>
              <c:strCache>
                <c:ptCount val="1"/>
                <c:pt idx="0">
                  <c:v>Konservativt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'Ark1'!$M$9</c:f>
              <c:numCache>
                <c:formatCode>General</c:formatCode>
                <c:ptCount val="1"/>
                <c:pt idx="0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4A-42F6-A7F8-FB79C233CC1F}"/>
            </c:ext>
          </c:extLst>
        </c:ser>
        <c:ser>
          <c:idx val="7"/>
          <c:order val="7"/>
          <c:tx>
            <c:strRef>
              <c:f>'Ark1'!$O$1:$P$1</c:f>
              <c:strCache>
                <c:ptCount val="1"/>
                <c:pt idx="0">
                  <c:v>Kristelig Folkeparti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'Ark1'!$O$9</c:f>
              <c:numCache>
                <c:formatCode>General</c:formatCode>
                <c:ptCount val="1"/>
                <c:pt idx="0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4A-42F6-A7F8-FB79C233CC1F}"/>
            </c:ext>
          </c:extLst>
        </c:ser>
        <c:ser>
          <c:idx val="8"/>
          <c:order val="8"/>
          <c:tx>
            <c:strRef>
              <c:f>'Ark1'!$Q$1:$R$1</c:f>
              <c:strCache>
                <c:ptCount val="1"/>
                <c:pt idx="0">
                  <c:v>Liberalistene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'Ark1'!$Q$9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4A-42F6-A7F8-FB79C233CC1F}"/>
            </c:ext>
          </c:extLst>
        </c:ser>
        <c:ser>
          <c:idx val="9"/>
          <c:order val="9"/>
          <c:tx>
            <c:strRef>
              <c:f>'Ark1'!$S$1:$T$1</c:f>
              <c:strCache>
                <c:ptCount val="1"/>
                <c:pt idx="0">
                  <c:v>Miljøpartiet de Grønne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'Ark1'!$S$9</c:f>
              <c:numCache>
                <c:formatCode>General</c:formatCode>
                <c:ptCount val="1"/>
                <c:pt idx="0">
                  <c:v>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4A-42F6-A7F8-FB79C233CC1F}"/>
            </c:ext>
          </c:extLst>
        </c:ser>
        <c:ser>
          <c:idx val="10"/>
          <c:order val="10"/>
          <c:tx>
            <c:strRef>
              <c:f>'Ark1'!$U$1:$V$1</c:f>
              <c:strCache>
                <c:ptCount val="1"/>
                <c:pt idx="0">
                  <c:v>Norges Kommunistiske Parti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'Ark1'!$U$9</c:f>
              <c:numCache>
                <c:formatCode>General</c:formatCode>
                <c:ptCount val="1"/>
                <c:pt idx="0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4A-42F6-A7F8-FB79C233CC1F}"/>
            </c:ext>
          </c:extLst>
        </c:ser>
        <c:ser>
          <c:idx val="11"/>
          <c:order val="11"/>
          <c:tx>
            <c:strRef>
              <c:f>'Ark1'!$W$1:$X$1</c:f>
              <c:strCache>
                <c:ptCount val="1"/>
                <c:pt idx="0">
                  <c:v>Norgesdemokratene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'Ark1'!$W$9</c:f>
              <c:numCache>
                <c:formatCode>General</c:formatCode>
                <c:ptCount val="1"/>
                <c:pt idx="0">
                  <c:v>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4A-42F6-A7F8-FB79C233CC1F}"/>
            </c:ext>
          </c:extLst>
        </c:ser>
        <c:ser>
          <c:idx val="12"/>
          <c:order val="12"/>
          <c:tx>
            <c:strRef>
              <c:f>'Ark1'!$Y$1:$Z$1</c:f>
              <c:strCache>
                <c:ptCount val="1"/>
                <c:pt idx="0">
                  <c:v>Partiet Sentrum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'Ark1'!$Y$9</c:f>
              <c:numCache>
                <c:formatCode>General</c:formatCode>
                <c:ptCount val="1"/>
                <c:pt idx="0">
                  <c:v>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4A-42F6-A7F8-FB79C233CC1F}"/>
            </c:ext>
          </c:extLst>
        </c:ser>
        <c:ser>
          <c:idx val="13"/>
          <c:order val="13"/>
          <c:tx>
            <c:strRef>
              <c:f>'Ark1'!$AA$1:$AB$1</c:f>
              <c:strCache>
                <c:ptCount val="1"/>
                <c:pt idx="0">
                  <c:v>Pensjonistpartiet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'Ark1'!$AA$9</c:f>
              <c:numCache>
                <c:formatCode>General</c:formatCode>
                <c:ptCount val="1"/>
                <c:pt idx="0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4A-42F6-A7F8-FB79C233CC1F}"/>
            </c:ext>
          </c:extLst>
        </c:ser>
        <c:ser>
          <c:idx val="14"/>
          <c:order val="14"/>
          <c:tx>
            <c:strRef>
              <c:f>'Ark1'!$AC$1:$AD$1</c:f>
              <c:strCache>
                <c:ptCount val="1"/>
                <c:pt idx="0">
                  <c:v>Rødt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'Ark1'!$AC$9</c:f>
              <c:numCache>
                <c:formatCode>General</c:formatCode>
                <c:ptCount val="1"/>
                <c:pt idx="0">
                  <c:v>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4A-42F6-A7F8-FB79C233CC1F}"/>
            </c:ext>
          </c:extLst>
        </c:ser>
        <c:ser>
          <c:idx val="15"/>
          <c:order val="15"/>
          <c:tx>
            <c:strRef>
              <c:f>'Ark1'!$AE$1:$AF$1</c:f>
              <c:strCache>
                <c:ptCount val="1"/>
                <c:pt idx="0">
                  <c:v>Senterpartiet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'Ark1'!$AE$9</c:f>
              <c:numCache>
                <c:formatCode>General</c:formatCode>
                <c:ptCount val="1"/>
                <c:pt idx="0">
                  <c:v>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4A-42F6-A7F8-FB79C233CC1F}"/>
            </c:ext>
          </c:extLst>
        </c:ser>
        <c:ser>
          <c:idx val="16"/>
          <c:order val="16"/>
          <c:tx>
            <c:strRef>
              <c:f>'Ark1'!$AG$1:$AH$1</c:f>
              <c:strCache>
                <c:ptCount val="1"/>
                <c:pt idx="0">
                  <c:v>Sosialistisk Venstreparti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'Ark1'!$AG$9</c:f>
              <c:numCache>
                <c:formatCode>General</c:formatCode>
                <c:ptCount val="1"/>
                <c:pt idx="0">
                  <c:v>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4A-42F6-A7F8-FB79C233CC1F}"/>
            </c:ext>
          </c:extLst>
        </c:ser>
        <c:ser>
          <c:idx val="17"/>
          <c:order val="17"/>
          <c:tx>
            <c:strRef>
              <c:f>'Ark1'!$AI$1:$AJ$1</c:f>
              <c:strCache>
                <c:ptCount val="1"/>
                <c:pt idx="0">
                  <c:v>Sørlandspartiet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'Ark1'!$AI$9</c:f>
              <c:numCache>
                <c:formatCode>General</c:formatCode>
                <c:ptCount val="1"/>
                <c:pt idx="0">
                  <c:v>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54A-42F6-A7F8-FB79C233CC1F}"/>
            </c:ext>
          </c:extLst>
        </c:ser>
        <c:ser>
          <c:idx val="18"/>
          <c:order val="18"/>
          <c:tx>
            <c:strRef>
              <c:f>'Ark1'!$AK$1:$AL$1</c:f>
              <c:strCache>
                <c:ptCount val="1"/>
                <c:pt idx="0">
                  <c:v>Venstre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'Ark1'!$AK$9</c:f>
              <c:numCache>
                <c:formatCode>General</c:formatCode>
                <c:ptCount val="1"/>
                <c:pt idx="0">
                  <c:v>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4A-42F6-A7F8-FB79C233CC1F}"/>
            </c:ext>
          </c:extLst>
        </c:ser>
        <c:ser>
          <c:idx val="19"/>
          <c:order val="19"/>
          <c:tx>
            <c:strRef>
              <c:f>'Ark1'!$AM$1:$AN$1</c:f>
              <c:strCache>
                <c:ptCount val="1"/>
                <c:pt idx="0">
                  <c:v>Alle partier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Eldst</c:v>
              </c:pt>
            </c:strLit>
          </c:cat>
          <c:val>
            <c:numRef>
              <c:f>'Ark1'!$AN$7</c:f>
              <c:numCache>
                <c:formatCode>0</c:formatCode>
                <c:ptCount val="1"/>
                <c:pt idx="0">
                  <c:v>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54A-42F6-A7F8-FB79C233CC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0"/>
        <c:axId val="1845681360"/>
        <c:axId val="1993978464"/>
      </c:barChart>
      <c:catAx>
        <c:axId val="18456813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Fødeår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1993978464"/>
        <c:crossesAt val="18"/>
        <c:auto val="1"/>
        <c:lblAlgn val="ctr"/>
        <c:lblOffset val="100"/>
        <c:noMultiLvlLbl val="0"/>
      </c:catAx>
      <c:valAx>
        <c:axId val="1993978464"/>
        <c:scaling>
          <c:orientation val="minMax"/>
          <c:max val="1980"/>
          <c:min val="19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600"/>
                  <a:t>Fødeår</a:t>
                </a:r>
              </a:p>
            </c:rich>
          </c:tx>
          <c:layout>
            <c:manualLayout>
              <c:xMode val="edge"/>
              <c:yMode val="edge"/>
              <c:x val="3.2389728742397712E-2"/>
              <c:y val="0.3594877956626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56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67182281456112E-2"/>
          <c:y val="0.8853866604877686"/>
          <c:w val="0.8338656354370878"/>
          <c:h val="0.1067099369314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800" baseline="0"/>
              <a:t>Valg 2023 Kristiansand: Antall kandidater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646365411822718E-2"/>
          <c:y val="4.6931269225393167E-2"/>
          <c:w val="0.96352898118563834"/>
          <c:h val="0.78243429065485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'Ark1'!$A$1:$B$1</c:f>
              <c:strCache>
                <c:ptCount val="1"/>
                <c:pt idx="0">
                  <c:v>Arbeiderpartiet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'Ark1'!$A$5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0-4DE6-A452-AA9BA3C0946D}"/>
            </c:ext>
          </c:extLst>
        </c:ser>
        <c:ser>
          <c:idx val="1"/>
          <c:order val="1"/>
          <c:tx>
            <c:strRef>
              <c:f>'Ark1'!$C$1:$D$1</c:f>
              <c:strCache>
                <c:ptCount val="1"/>
                <c:pt idx="0">
                  <c:v>Folkets Parti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'Ark1'!$C$5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DE6-A452-AA9BA3C0946D}"/>
            </c:ext>
          </c:extLst>
        </c:ser>
        <c:ser>
          <c:idx val="2"/>
          <c:order val="2"/>
          <c:tx>
            <c:strRef>
              <c:f>'Ark1'!$E$1:$F$1</c:f>
              <c:strCache>
                <c:ptCount val="1"/>
                <c:pt idx="0">
                  <c:v>Fremskrittspartiet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'Ark1'!$E$5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0-4DE6-A452-AA9BA3C0946D}"/>
            </c:ext>
          </c:extLst>
        </c:ser>
        <c:ser>
          <c:idx val="3"/>
          <c:order val="3"/>
          <c:tx>
            <c:strRef>
              <c:f>'Ark1'!$G$1:$H$1</c:f>
              <c:strCache>
                <c:ptCount val="1"/>
                <c:pt idx="0">
                  <c:v>Høyre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'Ark1'!$G$5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0-4DE6-A452-AA9BA3C0946D}"/>
            </c:ext>
          </c:extLst>
        </c:ser>
        <c:ser>
          <c:idx val="4"/>
          <c:order val="4"/>
          <c:tx>
            <c:strRef>
              <c:f>'Ark1'!$I$1:$J$1</c:f>
              <c:strCache>
                <c:ptCount val="1"/>
                <c:pt idx="0">
                  <c:v>Industri- og Næringspartiet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'Ark1'!$I$5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0-4DE6-A452-AA9BA3C0946D}"/>
            </c:ext>
          </c:extLst>
        </c:ser>
        <c:ser>
          <c:idx val="5"/>
          <c:order val="5"/>
          <c:tx>
            <c:strRef>
              <c:f>'Ark1'!$K$1:$L$1</c:f>
              <c:strCache>
                <c:ptCount val="1"/>
                <c:pt idx="0">
                  <c:v>Kleppelista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'Ark1'!$K$5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20-4DE6-A452-AA9BA3C0946D}"/>
            </c:ext>
          </c:extLst>
        </c:ser>
        <c:ser>
          <c:idx val="6"/>
          <c:order val="6"/>
          <c:tx>
            <c:strRef>
              <c:f>'Ark1'!$M$1:$N$1</c:f>
              <c:strCache>
                <c:ptCount val="1"/>
                <c:pt idx="0">
                  <c:v>Konservativt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'Ark1'!$M$5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20-4DE6-A452-AA9BA3C0946D}"/>
            </c:ext>
          </c:extLst>
        </c:ser>
        <c:ser>
          <c:idx val="7"/>
          <c:order val="7"/>
          <c:tx>
            <c:strRef>
              <c:f>'Ark1'!$O$1:$P$1</c:f>
              <c:strCache>
                <c:ptCount val="1"/>
                <c:pt idx="0">
                  <c:v>Kristelig Folkeparti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'Ark1'!$O$5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20-4DE6-A452-AA9BA3C0946D}"/>
            </c:ext>
          </c:extLst>
        </c:ser>
        <c:ser>
          <c:idx val="8"/>
          <c:order val="8"/>
          <c:tx>
            <c:strRef>
              <c:f>'Ark1'!$Q$1:$R$1</c:f>
              <c:strCache>
                <c:ptCount val="1"/>
                <c:pt idx="0">
                  <c:v>Liberalistene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'Ark1'!$Q$5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20-4DE6-A452-AA9BA3C0946D}"/>
            </c:ext>
          </c:extLst>
        </c:ser>
        <c:ser>
          <c:idx val="9"/>
          <c:order val="9"/>
          <c:tx>
            <c:strRef>
              <c:f>'Ark1'!$S$1:$T$1</c:f>
              <c:strCache>
                <c:ptCount val="1"/>
                <c:pt idx="0">
                  <c:v>Miljøpartiet de Grønne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'Ark1'!$S$5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20-4DE6-A452-AA9BA3C0946D}"/>
            </c:ext>
          </c:extLst>
        </c:ser>
        <c:ser>
          <c:idx val="10"/>
          <c:order val="10"/>
          <c:tx>
            <c:strRef>
              <c:f>'Ark1'!$U$1:$V$1</c:f>
              <c:strCache>
                <c:ptCount val="1"/>
                <c:pt idx="0">
                  <c:v>Norges Kommunistiske Parti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'Ark1'!$U$5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0-4DE6-A452-AA9BA3C0946D}"/>
            </c:ext>
          </c:extLst>
        </c:ser>
        <c:ser>
          <c:idx val="11"/>
          <c:order val="11"/>
          <c:tx>
            <c:strRef>
              <c:f>'Ark1'!$W$1:$X$1</c:f>
              <c:strCache>
                <c:ptCount val="1"/>
                <c:pt idx="0">
                  <c:v>Norgesdemokratene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'Ark1'!$W$5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20-4DE6-A452-AA9BA3C0946D}"/>
            </c:ext>
          </c:extLst>
        </c:ser>
        <c:ser>
          <c:idx val="12"/>
          <c:order val="12"/>
          <c:tx>
            <c:strRef>
              <c:f>'Ark1'!$Y$1:$Z$1</c:f>
              <c:strCache>
                <c:ptCount val="1"/>
                <c:pt idx="0">
                  <c:v>Partiet Sentrum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'Ark1'!$Y$5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20-4DE6-A452-AA9BA3C0946D}"/>
            </c:ext>
          </c:extLst>
        </c:ser>
        <c:ser>
          <c:idx val="13"/>
          <c:order val="13"/>
          <c:tx>
            <c:strRef>
              <c:f>'Ark1'!$AA$1:$AB$1</c:f>
              <c:strCache>
                <c:ptCount val="1"/>
                <c:pt idx="0">
                  <c:v>Pensjonistpartiet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'Ark1'!$AA$5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20-4DE6-A452-AA9BA3C0946D}"/>
            </c:ext>
          </c:extLst>
        </c:ser>
        <c:ser>
          <c:idx val="14"/>
          <c:order val="14"/>
          <c:tx>
            <c:strRef>
              <c:f>'Ark1'!$AC$1:$AD$1</c:f>
              <c:strCache>
                <c:ptCount val="1"/>
                <c:pt idx="0">
                  <c:v>Rødt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'Ark1'!$AC$5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20-4DE6-A452-AA9BA3C0946D}"/>
            </c:ext>
          </c:extLst>
        </c:ser>
        <c:ser>
          <c:idx val="15"/>
          <c:order val="15"/>
          <c:tx>
            <c:strRef>
              <c:f>'Ark1'!$AE$1:$AF$1</c:f>
              <c:strCache>
                <c:ptCount val="1"/>
                <c:pt idx="0">
                  <c:v>Senterpartiet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'Ark1'!$AE$5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20-4DE6-A452-AA9BA3C0946D}"/>
            </c:ext>
          </c:extLst>
        </c:ser>
        <c:ser>
          <c:idx val="16"/>
          <c:order val="16"/>
          <c:tx>
            <c:strRef>
              <c:f>'Ark1'!$AG$1:$AH$1</c:f>
              <c:strCache>
                <c:ptCount val="1"/>
                <c:pt idx="0">
                  <c:v>Sosialistisk Venstreparti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'Ark1'!$AG$5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E20-4DE6-A452-AA9BA3C0946D}"/>
            </c:ext>
          </c:extLst>
        </c:ser>
        <c:ser>
          <c:idx val="17"/>
          <c:order val="17"/>
          <c:tx>
            <c:strRef>
              <c:f>'Ark1'!$AI$1:$AJ$1</c:f>
              <c:strCache>
                <c:ptCount val="1"/>
                <c:pt idx="0">
                  <c:v>Sørlandspartiet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'Ark1'!$AI$5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E20-4DE6-A452-AA9BA3C0946D}"/>
            </c:ext>
          </c:extLst>
        </c:ser>
        <c:ser>
          <c:idx val="18"/>
          <c:order val="18"/>
          <c:tx>
            <c:strRef>
              <c:f>'Ark1'!$AK$1:$AL$1</c:f>
              <c:strCache>
                <c:ptCount val="1"/>
                <c:pt idx="0">
                  <c:v>Venstre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'Ark1'!$AK$5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E20-4DE6-A452-AA9BA3C0946D}"/>
            </c:ext>
          </c:extLst>
        </c:ser>
        <c:ser>
          <c:idx val="19"/>
          <c:order val="19"/>
          <c:tx>
            <c:strRef>
              <c:f>'Ark1'!$AM$1:$AN$1</c:f>
              <c:strCache>
                <c:ptCount val="1"/>
                <c:pt idx="0">
                  <c:v>Alle partier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Kandidater</c:v>
              </c:pt>
            </c:strLit>
          </c:cat>
          <c:val>
            <c:numRef>
              <c:f>'Ark1'!$AN$4</c:f>
              <c:numCache>
                <c:formatCode>0.00</c:formatCode>
                <c:ptCount val="1"/>
                <c:pt idx="0">
                  <c:v>36.944444444444443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E20-4DE6-A452-AA9BA3C0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0"/>
        <c:axId val="1845681360"/>
        <c:axId val="1993978464"/>
      </c:barChart>
      <c:catAx>
        <c:axId val="18456813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  <a:r>
                  <a:rPr lang="nb-NO" baseline="0"/>
                  <a:t> kandidater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crossAx val="1993978464"/>
        <c:crosses val="autoZero"/>
        <c:auto val="1"/>
        <c:lblAlgn val="ctr"/>
        <c:lblOffset val="100"/>
        <c:noMultiLvlLbl val="0"/>
      </c:catAx>
      <c:valAx>
        <c:axId val="199397846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600"/>
                  <a:t>Kandidater</a:t>
                </a:r>
              </a:p>
            </c:rich>
          </c:tx>
          <c:layout>
            <c:manualLayout>
              <c:xMode val="edge"/>
              <c:yMode val="edge"/>
              <c:x val="3.2389728742397712E-2"/>
              <c:y val="0.3594877956626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568136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67182281456112E-2"/>
          <c:y val="0.8853866604877686"/>
          <c:w val="0.8338656354370878"/>
          <c:h val="9.328077570400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76</xdr:row>
      <xdr:rowOff>21166</xdr:rowOff>
    </xdr:from>
    <xdr:to>
      <xdr:col>25</xdr:col>
      <xdr:colOff>74083</xdr:colOff>
      <xdr:row>118</xdr:row>
      <xdr:rowOff>190499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3861B64B-97FA-2F13-99F5-90A73F931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709083</xdr:colOff>
      <xdr:row>76</xdr:row>
      <xdr:rowOff>21166</xdr:rowOff>
    </xdr:from>
    <xdr:to>
      <xdr:col>47</xdr:col>
      <xdr:colOff>21167</xdr:colOff>
      <xdr:row>118</xdr:row>
      <xdr:rowOff>190499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D360B06A-9D53-4B7A-B32D-D6120C23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121</xdr:row>
      <xdr:rowOff>0</xdr:rowOff>
    </xdr:from>
    <xdr:to>
      <xdr:col>25</xdr:col>
      <xdr:colOff>74084</xdr:colOff>
      <xdr:row>163</xdr:row>
      <xdr:rowOff>169333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F6D6950C-865D-486C-8979-D7FF800F1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5987-B768-4E5E-A5FA-7EB04135D738}">
  <dimension ref="A1:AO68"/>
  <sheetViews>
    <sheetView tabSelected="1" topLeftCell="C82" zoomScaleNormal="100" workbookViewId="0">
      <selection activeCell="AL50" sqref="AL50"/>
    </sheetView>
  </sheetViews>
  <sheetFormatPr baseColWidth="10" defaultRowHeight="15" x14ac:dyDescent="0.25"/>
  <cols>
    <col min="1" max="1" width="11.42578125" customWidth="1"/>
  </cols>
  <sheetData>
    <row r="1" spans="1:41" x14ac:dyDescent="0.25">
      <c r="A1" s="18" t="s">
        <v>0</v>
      </c>
      <c r="B1" s="18"/>
      <c r="C1" s="18" t="s">
        <v>3</v>
      </c>
      <c r="D1" s="18"/>
      <c r="E1" s="15" t="s">
        <v>21</v>
      </c>
      <c r="F1" s="19"/>
      <c r="G1" s="15" t="s">
        <v>22</v>
      </c>
      <c r="H1" s="19"/>
      <c r="I1" s="15" t="s">
        <v>23</v>
      </c>
      <c r="J1" s="19"/>
      <c r="K1" s="15" t="s">
        <v>4</v>
      </c>
      <c r="L1" s="19"/>
      <c r="M1" s="15" t="s">
        <v>6</v>
      </c>
      <c r="N1" s="19"/>
      <c r="O1" s="15" t="s">
        <v>24</v>
      </c>
      <c r="P1" s="19"/>
      <c r="Q1" s="15" t="s">
        <v>9</v>
      </c>
      <c r="R1" s="19"/>
      <c r="S1" s="15" t="s">
        <v>25</v>
      </c>
      <c r="T1" s="19"/>
      <c r="U1" s="15" t="s">
        <v>26</v>
      </c>
      <c r="V1" s="19"/>
      <c r="W1" s="15" t="s">
        <v>11</v>
      </c>
      <c r="X1" s="19"/>
      <c r="Y1" s="15" t="s">
        <v>12</v>
      </c>
      <c r="Z1" s="19"/>
      <c r="AA1" s="15" t="s">
        <v>13</v>
      </c>
      <c r="AB1" s="19"/>
      <c r="AC1" s="15" t="s">
        <v>14</v>
      </c>
      <c r="AD1" s="19"/>
      <c r="AE1" s="15" t="s">
        <v>15</v>
      </c>
      <c r="AF1" s="19"/>
      <c r="AG1" s="15" t="s">
        <v>16</v>
      </c>
      <c r="AH1" s="19"/>
      <c r="AI1" s="15" t="s">
        <v>17</v>
      </c>
      <c r="AJ1" s="19"/>
      <c r="AK1" s="15" t="s">
        <v>19</v>
      </c>
      <c r="AL1" s="19"/>
      <c r="AM1" s="25" t="s">
        <v>27</v>
      </c>
      <c r="AN1" s="26"/>
    </row>
    <row r="2" spans="1:41" x14ac:dyDescent="0.25">
      <c r="A2" s="5" t="s">
        <v>1</v>
      </c>
      <c r="B2" s="6">
        <f>AVERAGE(B4:B65)</f>
        <v>1971.758064516129</v>
      </c>
      <c r="C2" s="5" t="s">
        <v>1</v>
      </c>
      <c r="D2" s="17">
        <f>AVERAGE(D4:D24)</f>
        <v>1970.8095238095239</v>
      </c>
      <c r="E2" s="5" t="s">
        <v>1</v>
      </c>
      <c r="F2" s="6">
        <f>AVERAGE(F4:F37)</f>
        <v>1973.3529411764705</v>
      </c>
      <c r="G2" s="5" t="s">
        <v>1</v>
      </c>
      <c r="H2" s="6">
        <f>AVERAGE(H4:H60)</f>
        <v>1975.1228070175439</v>
      </c>
      <c r="I2" s="5" t="s">
        <v>1</v>
      </c>
      <c r="J2" s="6">
        <f>AVERAGE(J4:J14)</f>
        <v>1968.8181818181818</v>
      </c>
      <c r="K2" s="5" t="s">
        <v>1</v>
      </c>
      <c r="L2" s="6">
        <f>AVERAGE(L4:L43)</f>
        <v>1966.575</v>
      </c>
      <c r="M2" s="5" t="s">
        <v>1</v>
      </c>
      <c r="N2" s="6">
        <f>AVERAGE(N4:N18)</f>
        <v>1956.6666666666667</v>
      </c>
      <c r="O2" s="5" t="s">
        <v>1</v>
      </c>
      <c r="P2" s="6">
        <f>AVERAGE(P4:P56)</f>
        <v>1972</v>
      </c>
      <c r="Q2" s="5" t="s">
        <v>1</v>
      </c>
      <c r="R2" s="6">
        <f>AVERAGE(R4:R13)</f>
        <v>1986.4</v>
      </c>
      <c r="S2" s="5" t="s">
        <v>1</v>
      </c>
      <c r="T2" s="6">
        <f>AVERAGE(T4:T52)</f>
        <v>1976.0408163265306</v>
      </c>
      <c r="U2" s="5" t="s">
        <v>1</v>
      </c>
      <c r="V2" s="6">
        <f>AVERAGE(V4:V10)</f>
        <v>1967</v>
      </c>
      <c r="W2" s="5" t="s">
        <v>1</v>
      </c>
      <c r="X2" s="6">
        <f>AVERAGE(X4:X10)</f>
        <v>1976.5714285714287</v>
      </c>
      <c r="Y2" s="5" t="s">
        <v>1</v>
      </c>
      <c r="Z2" s="6">
        <f>AVERAGE(Z4:Z39)</f>
        <v>1974.5</v>
      </c>
      <c r="AA2" s="5" t="s">
        <v>1</v>
      </c>
      <c r="AB2" s="6">
        <f>AVERAGE(AB4:AB66)</f>
        <v>1958.6666666666667</v>
      </c>
      <c r="AC2" s="5" t="s">
        <v>1</v>
      </c>
      <c r="AD2" s="6">
        <f>AVERAGE(AD4:AD60)</f>
        <v>1974.1929824561403</v>
      </c>
      <c r="AE2" s="5" t="s">
        <v>1</v>
      </c>
      <c r="AF2" s="6">
        <f>AVERAGE(AF4:AF31)</f>
        <v>1968.9642857142858</v>
      </c>
      <c r="AG2" s="5" t="s">
        <v>1</v>
      </c>
      <c r="AH2" s="6">
        <f>AVERAGE(AH4:AH63)</f>
        <v>1968.8166666666666</v>
      </c>
      <c r="AI2" s="5" t="s">
        <v>1</v>
      </c>
      <c r="AJ2" s="6">
        <f>AVERAGE(AJ4:AJ15)</f>
        <v>1962.8333333333333</v>
      </c>
      <c r="AK2" s="5" t="s">
        <v>1</v>
      </c>
      <c r="AL2" s="6">
        <f>AVERAGE(AL4:AL53)</f>
        <v>1972.68</v>
      </c>
      <c r="AM2" s="27" t="s">
        <v>1</v>
      </c>
      <c r="AN2" s="28">
        <f>AVERAGE(AL2,AJ2,AH2,AF2,AD2,AB2,Z2,X2,V2,T2,R2,P2,N2,L2,J2,H2,F2,D2,B2)</f>
        <v>1970.6194402494511</v>
      </c>
    </row>
    <row r="3" spans="1:41" x14ac:dyDescent="0.25">
      <c r="A3" s="7" t="s">
        <v>2</v>
      </c>
      <c r="B3" s="8">
        <f>2023-B2</f>
        <v>51.241935483870975</v>
      </c>
      <c r="C3" s="7" t="s">
        <v>2</v>
      </c>
      <c r="D3" s="11">
        <f>2023-D2</f>
        <v>52.190476190476147</v>
      </c>
      <c r="E3" s="7" t="s">
        <v>2</v>
      </c>
      <c r="F3" s="8">
        <f>2023-F2</f>
        <v>49.647058823529505</v>
      </c>
      <c r="G3" s="7" t="s">
        <v>2</v>
      </c>
      <c r="H3" s="8">
        <f>2023-H2</f>
        <v>47.877192982456108</v>
      </c>
      <c r="I3" s="7" t="s">
        <v>2</v>
      </c>
      <c r="J3" s="8">
        <f>2023-J2</f>
        <v>54.181818181818244</v>
      </c>
      <c r="K3" s="7" t="s">
        <v>2</v>
      </c>
      <c r="L3" s="8">
        <f>2023-L2</f>
        <v>56.424999999999955</v>
      </c>
      <c r="M3" s="7" t="s">
        <v>2</v>
      </c>
      <c r="N3" s="8">
        <f>2023-N2</f>
        <v>66.333333333333258</v>
      </c>
      <c r="O3" s="7" t="s">
        <v>2</v>
      </c>
      <c r="P3" s="8">
        <f>2023-P2</f>
        <v>51</v>
      </c>
      <c r="Q3" s="7" t="s">
        <v>2</v>
      </c>
      <c r="R3" s="8">
        <f>2023-R2</f>
        <v>36.599999999999909</v>
      </c>
      <c r="S3" s="7" t="s">
        <v>2</v>
      </c>
      <c r="T3" s="8">
        <f>2023-T2</f>
        <v>46.959183673469397</v>
      </c>
      <c r="U3" s="7" t="s">
        <v>2</v>
      </c>
      <c r="V3" s="8">
        <f>2023-V2</f>
        <v>56</v>
      </c>
      <c r="W3" s="7" t="s">
        <v>2</v>
      </c>
      <c r="X3" s="8">
        <f>2023-X2</f>
        <v>46.428571428571331</v>
      </c>
      <c r="Y3" s="7" t="s">
        <v>2</v>
      </c>
      <c r="Z3" s="8">
        <f>2023-Z2</f>
        <v>48.5</v>
      </c>
      <c r="AA3" s="7" t="s">
        <v>2</v>
      </c>
      <c r="AB3" s="8">
        <f>2023-AB2</f>
        <v>64.333333333333258</v>
      </c>
      <c r="AC3" s="7" t="s">
        <v>2</v>
      </c>
      <c r="AD3" s="8">
        <f>2023-AD2</f>
        <v>48.807017543859729</v>
      </c>
      <c r="AE3" s="7" t="s">
        <v>2</v>
      </c>
      <c r="AF3" s="8">
        <f>2023-AF2</f>
        <v>54.035714285714221</v>
      </c>
      <c r="AG3" s="7" t="s">
        <v>2</v>
      </c>
      <c r="AH3" s="8">
        <f>2023-AH2</f>
        <v>54.183333333333394</v>
      </c>
      <c r="AI3" s="7" t="s">
        <v>2</v>
      </c>
      <c r="AJ3" s="8">
        <f>2023-AJ2</f>
        <v>60.166666666666742</v>
      </c>
      <c r="AK3" s="7" t="s">
        <v>2</v>
      </c>
      <c r="AL3" s="8">
        <f>2023-AL2</f>
        <v>50.319999999999936</v>
      </c>
      <c r="AM3" s="29" t="s">
        <v>2</v>
      </c>
      <c r="AN3" s="30">
        <f>AVERAGE(AB3,AD3,AF3,AH3,AJ3,AL3,Z3,X3,V3,T3,R3,P3,N3,L3,J3,H3,F3,D3,B3)</f>
        <v>52.380559750549061</v>
      </c>
    </row>
    <row r="4" spans="1:41" x14ac:dyDescent="0.25">
      <c r="A4" s="20" t="s">
        <v>5</v>
      </c>
      <c r="B4" s="2">
        <v>1980</v>
      </c>
      <c r="C4" s="20" t="s">
        <v>5</v>
      </c>
      <c r="D4" s="9">
        <v>1981</v>
      </c>
      <c r="E4" s="20" t="s">
        <v>5</v>
      </c>
      <c r="F4" s="9">
        <v>1978</v>
      </c>
      <c r="G4" s="20" t="s">
        <v>5</v>
      </c>
      <c r="H4" s="2">
        <v>1989</v>
      </c>
      <c r="I4" s="20" t="s">
        <v>5</v>
      </c>
      <c r="J4" s="9">
        <v>1966</v>
      </c>
      <c r="K4" s="20" t="s">
        <v>5</v>
      </c>
      <c r="L4" s="2">
        <v>1963</v>
      </c>
      <c r="M4" s="20" t="s">
        <v>5</v>
      </c>
      <c r="N4" s="9">
        <v>1964</v>
      </c>
      <c r="O4" s="20" t="s">
        <v>5</v>
      </c>
      <c r="P4" s="2">
        <v>1978</v>
      </c>
      <c r="Q4" s="20" t="s">
        <v>5</v>
      </c>
      <c r="R4">
        <v>1986</v>
      </c>
      <c r="S4" s="20" t="s">
        <v>5</v>
      </c>
      <c r="T4" s="2">
        <v>1979</v>
      </c>
      <c r="U4" s="35" t="s">
        <v>5</v>
      </c>
      <c r="V4" s="2">
        <v>1974</v>
      </c>
      <c r="W4" s="20" t="s">
        <v>5</v>
      </c>
      <c r="X4" s="9">
        <v>1980</v>
      </c>
      <c r="Y4" s="20" t="s">
        <v>5</v>
      </c>
      <c r="Z4" s="9">
        <v>1958</v>
      </c>
      <c r="AA4" s="20" t="s">
        <v>5</v>
      </c>
      <c r="AB4" s="2">
        <v>1977</v>
      </c>
      <c r="AC4" s="20" t="s">
        <v>5</v>
      </c>
      <c r="AD4" s="2">
        <v>1987</v>
      </c>
      <c r="AE4" s="20" t="s">
        <v>5</v>
      </c>
      <c r="AF4" s="9">
        <v>1956</v>
      </c>
      <c r="AG4" s="20" t="s">
        <v>5</v>
      </c>
      <c r="AH4" s="2">
        <v>1997</v>
      </c>
      <c r="AI4" s="20" t="s">
        <v>18</v>
      </c>
      <c r="AJ4" s="2">
        <v>1968</v>
      </c>
      <c r="AK4" s="20" t="s">
        <v>5</v>
      </c>
      <c r="AL4" s="9">
        <v>1995</v>
      </c>
      <c r="AM4" s="31" t="s">
        <v>5</v>
      </c>
      <c r="AN4" s="32">
        <f>AVERAGE(AK5,AI5,AG5,AE5,AC5,AA5,Y5,U5,S5,Q5,O5,M5,K5,I5,G5,E5,C5,A5)</f>
        <v>36.944444444444443</v>
      </c>
      <c r="AO4" s="24"/>
    </row>
    <row r="5" spans="1:41" x14ac:dyDescent="0.25">
      <c r="A5" s="21">
        <v>62</v>
      </c>
      <c r="B5" s="4">
        <v>1984</v>
      </c>
      <c r="C5" s="21">
        <v>21</v>
      </c>
      <c r="D5" s="10">
        <v>1968</v>
      </c>
      <c r="E5" s="21">
        <v>34</v>
      </c>
      <c r="F5" s="10">
        <v>1971</v>
      </c>
      <c r="G5" s="21">
        <v>57</v>
      </c>
      <c r="H5" s="4">
        <v>1956</v>
      </c>
      <c r="I5" s="21">
        <v>11</v>
      </c>
      <c r="J5" s="10">
        <v>1968</v>
      </c>
      <c r="K5" s="21">
        <v>40</v>
      </c>
      <c r="L5" s="4">
        <v>1986</v>
      </c>
      <c r="M5" s="23">
        <v>15</v>
      </c>
      <c r="N5" s="10">
        <v>1972</v>
      </c>
      <c r="O5" s="21">
        <v>53</v>
      </c>
      <c r="P5" s="4">
        <v>1973</v>
      </c>
      <c r="Q5" s="23">
        <v>10</v>
      </c>
      <c r="R5">
        <v>1993</v>
      </c>
      <c r="S5" s="21">
        <v>49</v>
      </c>
      <c r="T5" s="4">
        <v>1974</v>
      </c>
      <c r="U5" s="21">
        <v>7</v>
      </c>
      <c r="V5" s="4">
        <v>1985</v>
      </c>
      <c r="W5" s="21">
        <v>7</v>
      </c>
      <c r="X5" s="10">
        <v>1986</v>
      </c>
      <c r="Y5" s="23">
        <v>36</v>
      </c>
      <c r="Z5" s="10">
        <v>1971</v>
      </c>
      <c r="AA5" s="23">
        <v>63</v>
      </c>
      <c r="AB5" s="4">
        <v>1959</v>
      </c>
      <c r="AC5" s="21">
        <v>57</v>
      </c>
      <c r="AD5" s="4">
        <v>1979</v>
      </c>
      <c r="AE5" s="23">
        <v>28</v>
      </c>
      <c r="AF5" s="10">
        <v>1971</v>
      </c>
      <c r="AG5" s="23">
        <v>60</v>
      </c>
      <c r="AH5" s="4">
        <v>1988</v>
      </c>
      <c r="AI5" s="23">
        <v>12</v>
      </c>
      <c r="AJ5" s="4">
        <v>1958</v>
      </c>
      <c r="AK5" s="23">
        <v>50</v>
      </c>
      <c r="AL5" s="10">
        <v>1992</v>
      </c>
      <c r="AM5" s="27" t="s">
        <v>28</v>
      </c>
      <c r="AN5" s="33">
        <f>MAX(AL4:AL53,AH4:AH63,AF4:AF31,AD4:AD60,AB4:AB66,Z4:Z39,X4:X10,V4:V10,T4:T52,R4:R13,P4:P56,N4:N18,L4:L43,J4:J14,H4:H60,F4:F37,D4:D24,B4:B66,B66)</f>
        <v>2005</v>
      </c>
    </row>
    <row r="6" spans="1:41" x14ac:dyDescent="0.25">
      <c r="A6" s="21" t="s">
        <v>7</v>
      </c>
      <c r="B6" s="4">
        <v>1964</v>
      </c>
      <c r="C6" s="21" t="s">
        <v>8</v>
      </c>
      <c r="D6" s="10">
        <v>1971</v>
      </c>
      <c r="E6" s="21" t="s">
        <v>8</v>
      </c>
      <c r="F6" s="10">
        <v>1994</v>
      </c>
      <c r="G6" s="21" t="s">
        <v>7</v>
      </c>
      <c r="H6" s="4">
        <v>2003</v>
      </c>
      <c r="I6" s="21" t="s">
        <v>7</v>
      </c>
      <c r="J6" s="10">
        <v>1973</v>
      </c>
      <c r="K6" s="21" t="s">
        <v>7</v>
      </c>
      <c r="L6" s="4">
        <v>1948</v>
      </c>
      <c r="M6" s="21" t="s">
        <v>7</v>
      </c>
      <c r="N6" s="10">
        <v>1956</v>
      </c>
      <c r="O6" s="21" t="s">
        <v>7</v>
      </c>
      <c r="P6" s="4">
        <v>2003</v>
      </c>
      <c r="Q6" s="21" t="s">
        <v>7</v>
      </c>
      <c r="R6">
        <v>1991</v>
      </c>
      <c r="S6" s="21" t="s">
        <v>7</v>
      </c>
      <c r="T6" s="4">
        <v>1998</v>
      </c>
      <c r="U6" s="21" t="s">
        <v>7</v>
      </c>
      <c r="V6" s="4">
        <v>1957</v>
      </c>
      <c r="W6" s="21" t="s">
        <v>8</v>
      </c>
      <c r="X6" s="10">
        <v>1991</v>
      </c>
      <c r="Y6" s="21" t="s">
        <v>7</v>
      </c>
      <c r="Z6" s="10">
        <v>1990</v>
      </c>
      <c r="AA6" s="21" t="s">
        <v>7</v>
      </c>
      <c r="AB6" s="4">
        <v>1949</v>
      </c>
      <c r="AC6" s="21" t="s">
        <v>7</v>
      </c>
      <c r="AD6" s="4">
        <v>1999</v>
      </c>
      <c r="AE6" s="21" t="s">
        <v>20</v>
      </c>
      <c r="AF6" s="10">
        <v>1994</v>
      </c>
      <c r="AG6" s="21" t="s">
        <v>7</v>
      </c>
      <c r="AH6" s="4">
        <v>1992</v>
      </c>
      <c r="AI6" s="21" t="s">
        <v>7</v>
      </c>
      <c r="AJ6" s="4">
        <v>1959</v>
      </c>
      <c r="AK6" s="21" t="s">
        <v>20</v>
      </c>
      <c r="AL6" s="10">
        <v>1951</v>
      </c>
      <c r="AM6" s="27" t="s">
        <v>7</v>
      </c>
      <c r="AN6" s="33">
        <f>MAX(AK7,AI7,AG7,AE7,AC7,AA7,Y7,W7,U7,S7,Q7,O7,M7,K7,I7,G7,E7,C7,A7)</f>
        <v>2003</v>
      </c>
    </row>
    <row r="7" spans="1:41" x14ac:dyDescent="0.25">
      <c r="A7" s="21">
        <v>2000</v>
      </c>
      <c r="B7" s="4">
        <v>1952</v>
      </c>
      <c r="C7" s="21">
        <v>1991</v>
      </c>
      <c r="D7" s="10">
        <v>1972</v>
      </c>
      <c r="E7" s="21">
        <f>MAX(F4:F37)</f>
        <v>2001</v>
      </c>
      <c r="F7" s="10">
        <v>1979</v>
      </c>
      <c r="G7" s="21">
        <v>2003</v>
      </c>
      <c r="H7" s="4">
        <v>1982</v>
      </c>
      <c r="I7" s="21">
        <v>1973</v>
      </c>
      <c r="J7" s="10">
        <v>1959</v>
      </c>
      <c r="K7" s="21">
        <v>1986</v>
      </c>
      <c r="L7" s="4">
        <v>1969</v>
      </c>
      <c r="M7" s="23">
        <v>1972</v>
      </c>
      <c r="N7" s="10">
        <v>1962</v>
      </c>
      <c r="O7" s="21">
        <v>2003</v>
      </c>
      <c r="P7" s="4">
        <v>1958</v>
      </c>
      <c r="Q7" s="23">
        <v>1993</v>
      </c>
      <c r="R7">
        <v>1993</v>
      </c>
      <c r="S7" s="21">
        <v>1993</v>
      </c>
      <c r="T7" s="4">
        <v>1993</v>
      </c>
      <c r="U7" s="21">
        <v>1985</v>
      </c>
      <c r="V7" s="4">
        <v>1952</v>
      </c>
      <c r="W7" s="21">
        <v>1991</v>
      </c>
      <c r="X7" s="10">
        <v>1969</v>
      </c>
      <c r="Y7" s="23">
        <v>1990</v>
      </c>
      <c r="Z7" s="10">
        <v>1952</v>
      </c>
      <c r="AA7" s="23">
        <v>1980</v>
      </c>
      <c r="AB7" s="4">
        <v>1957</v>
      </c>
      <c r="AC7" s="21">
        <v>1999</v>
      </c>
      <c r="AD7" s="4">
        <v>1971</v>
      </c>
      <c r="AE7" s="23">
        <v>1956</v>
      </c>
      <c r="AF7" s="10">
        <v>1965</v>
      </c>
      <c r="AG7" s="21">
        <v>1997</v>
      </c>
      <c r="AH7" s="4">
        <v>1974</v>
      </c>
      <c r="AI7" s="23">
        <v>1968</v>
      </c>
      <c r="AJ7" s="4">
        <v>1956</v>
      </c>
      <c r="AK7" s="21">
        <v>1995</v>
      </c>
      <c r="AL7" s="10">
        <v>1979</v>
      </c>
      <c r="AM7" s="27" t="s">
        <v>10</v>
      </c>
      <c r="AN7" s="33">
        <f>MIN(AK9,AI9,AG9,AE9,AC9,AA9,Y9,W9,U9,S9,Q9,O9,M9,K9,I9,G9,E9,C9,A9)</f>
        <v>1937</v>
      </c>
    </row>
    <row r="8" spans="1:41" x14ac:dyDescent="0.25">
      <c r="A8" s="21" t="s">
        <v>10</v>
      </c>
      <c r="B8" s="4">
        <v>2000</v>
      </c>
      <c r="C8" s="23" t="s">
        <v>10</v>
      </c>
      <c r="D8" s="10">
        <v>1969</v>
      </c>
      <c r="E8" s="21" t="s">
        <v>10</v>
      </c>
      <c r="F8" s="10">
        <v>1975</v>
      </c>
      <c r="G8" s="21" t="s">
        <v>10</v>
      </c>
      <c r="H8" s="4">
        <v>1996</v>
      </c>
      <c r="I8" s="21" t="s">
        <v>10</v>
      </c>
      <c r="J8" s="10">
        <v>1984</v>
      </c>
      <c r="K8" s="21" t="s">
        <v>10</v>
      </c>
      <c r="L8" s="4">
        <v>1946</v>
      </c>
      <c r="M8" s="21" t="s">
        <v>10</v>
      </c>
      <c r="N8" s="10">
        <v>1954</v>
      </c>
      <c r="O8" s="21" t="s">
        <v>10</v>
      </c>
      <c r="P8" s="4">
        <v>1985</v>
      </c>
      <c r="Q8" s="23" t="s">
        <v>10</v>
      </c>
      <c r="R8">
        <v>1986</v>
      </c>
      <c r="S8" s="21" t="s">
        <v>10</v>
      </c>
      <c r="T8" s="4">
        <v>1968</v>
      </c>
      <c r="U8" s="21" t="s">
        <v>10</v>
      </c>
      <c r="V8" s="4">
        <v>1954</v>
      </c>
      <c r="W8" s="21" t="s">
        <v>10</v>
      </c>
      <c r="X8" s="10">
        <v>1968</v>
      </c>
      <c r="Y8" s="21" t="s">
        <v>10</v>
      </c>
      <c r="Z8" s="10">
        <v>1962</v>
      </c>
      <c r="AA8" s="21" t="s">
        <v>10</v>
      </c>
      <c r="AB8" s="4">
        <v>1960</v>
      </c>
      <c r="AC8" s="21" t="s">
        <v>10</v>
      </c>
      <c r="AD8" s="4">
        <v>1982</v>
      </c>
      <c r="AE8" s="23" t="s">
        <v>10</v>
      </c>
      <c r="AF8" s="10">
        <v>1968</v>
      </c>
      <c r="AG8" s="21" t="s">
        <v>10</v>
      </c>
      <c r="AH8" s="4">
        <v>1954</v>
      </c>
      <c r="AI8" s="23" t="s">
        <v>10</v>
      </c>
      <c r="AJ8" s="4">
        <v>1993</v>
      </c>
      <c r="AK8" s="21" t="s">
        <v>10</v>
      </c>
      <c r="AL8" s="10">
        <v>1995</v>
      </c>
      <c r="AM8" s="29" t="s">
        <v>29</v>
      </c>
      <c r="AN8" s="34">
        <f>SUM(AK5,AI5,AG5,AE5,AC5,AA5,Y5,W5,U5,S5,Q5,O5,M5,K5,I5,G5,E5,C5,A5)</f>
        <v>672</v>
      </c>
    </row>
    <row r="9" spans="1:41" x14ac:dyDescent="0.25">
      <c r="A9" s="22">
        <f>MIN(B4:B65)</f>
        <v>1943</v>
      </c>
      <c r="B9" s="4">
        <v>1992</v>
      </c>
      <c r="C9" s="22">
        <f>MIN(D4:D24)</f>
        <v>1957</v>
      </c>
      <c r="D9" s="10">
        <v>1967</v>
      </c>
      <c r="E9" s="22">
        <f>MIN(F4:F37)</f>
        <v>1946</v>
      </c>
      <c r="F9" s="10">
        <v>1956</v>
      </c>
      <c r="G9" s="22">
        <f>MIN(H4:H60)</f>
        <v>1947</v>
      </c>
      <c r="H9" s="4">
        <v>1966</v>
      </c>
      <c r="I9" s="22">
        <f>MIN(J4:J14)</f>
        <v>1959</v>
      </c>
      <c r="J9" s="10">
        <v>1963</v>
      </c>
      <c r="K9" s="22">
        <f>MIN(L4:L43)</f>
        <v>1944</v>
      </c>
      <c r="L9" s="4">
        <v>1989</v>
      </c>
      <c r="M9" s="22">
        <f>MIN(N4:N19)</f>
        <v>1938</v>
      </c>
      <c r="N9" s="10">
        <v>1938</v>
      </c>
      <c r="O9" s="22">
        <f>MIN(P4:P56)</f>
        <v>1938</v>
      </c>
      <c r="P9" s="4">
        <v>1970</v>
      </c>
      <c r="Q9" s="22">
        <f>MIN(R4:R13)</f>
        <v>1975</v>
      </c>
      <c r="R9">
        <v>1984</v>
      </c>
      <c r="S9" s="22">
        <f>MIN(T4:T52)</f>
        <v>1940</v>
      </c>
      <c r="T9" s="10">
        <v>1965</v>
      </c>
      <c r="U9" s="22">
        <f>MIN(V4:V10)</f>
        <v>1950</v>
      </c>
      <c r="V9" s="4">
        <v>1997</v>
      </c>
      <c r="W9" s="22">
        <f>MIN(X4:X10)</f>
        <v>1968</v>
      </c>
      <c r="X9" s="10">
        <v>1972</v>
      </c>
      <c r="Y9" s="22">
        <f>MIN(Z4:Z39)</f>
        <v>1947</v>
      </c>
      <c r="Z9" s="10">
        <v>1987</v>
      </c>
      <c r="AA9" s="22">
        <f>MIN(AB4:AB66)</f>
        <v>1938</v>
      </c>
      <c r="AB9" s="4">
        <v>1973</v>
      </c>
      <c r="AC9" s="22">
        <f>MIN(AD4:AD60)</f>
        <v>1939</v>
      </c>
      <c r="AD9" s="4">
        <v>2002</v>
      </c>
      <c r="AE9" s="22">
        <f>MIN(AF4:AF31)</f>
        <v>1945</v>
      </c>
      <c r="AF9" s="10">
        <v>1986</v>
      </c>
      <c r="AG9" s="22">
        <f>MIN(AH4:AH63)</f>
        <v>1939</v>
      </c>
      <c r="AH9" s="4">
        <v>1977</v>
      </c>
      <c r="AI9" s="22">
        <f>MIN(AJ4:AJ15)</f>
        <v>1954</v>
      </c>
      <c r="AJ9" s="4">
        <v>1959</v>
      </c>
      <c r="AK9" s="22">
        <f>MIN(AL4:AL53)</f>
        <v>1937</v>
      </c>
      <c r="AL9" s="4">
        <v>1982</v>
      </c>
    </row>
    <row r="10" spans="1:41" ht="15.75" thickBot="1" x14ac:dyDescent="0.3">
      <c r="B10" s="4">
        <v>1970</v>
      </c>
      <c r="C10" s="12"/>
      <c r="D10" s="10">
        <v>1966</v>
      </c>
      <c r="E10" s="3"/>
      <c r="F10" s="10">
        <v>1996</v>
      </c>
      <c r="H10" s="4">
        <v>1975</v>
      </c>
      <c r="J10" s="10">
        <v>1973</v>
      </c>
      <c r="K10" s="3"/>
      <c r="L10" s="4">
        <v>1971</v>
      </c>
      <c r="N10" s="10">
        <v>1969</v>
      </c>
      <c r="O10" s="3"/>
      <c r="P10" s="4">
        <v>1980</v>
      </c>
      <c r="R10">
        <v>1995</v>
      </c>
      <c r="T10" s="4">
        <v>1991</v>
      </c>
      <c r="U10" s="13"/>
      <c r="V10" s="16">
        <v>1950</v>
      </c>
      <c r="W10" s="13"/>
      <c r="X10" s="14">
        <v>1970</v>
      </c>
      <c r="Z10" s="10">
        <v>1992</v>
      </c>
      <c r="AA10" s="3"/>
      <c r="AB10" s="4">
        <v>1980</v>
      </c>
      <c r="AD10" s="4">
        <v>1981</v>
      </c>
      <c r="AF10" s="10">
        <v>2005</v>
      </c>
      <c r="AG10" s="3"/>
      <c r="AH10" s="4">
        <v>1947</v>
      </c>
      <c r="AJ10" s="4">
        <v>1955</v>
      </c>
      <c r="AL10" s="4">
        <v>1996</v>
      </c>
    </row>
    <row r="11" spans="1:41" x14ac:dyDescent="0.25">
      <c r="A11" s="3"/>
      <c r="B11" s="4">
        <v>1984</v>
      </c>
      <c r="C11" s="3"/>
      <c r="D11" s="10">
        <v>1962</v>
      </c>
      <c r="E11" s="3"/>
      <c r="F11" s="10">
        <v>1978</v>
      </c>
      <c r="G11" s="3"/>
      <c r="H11" s="4">
        <v>1971</v>
      </c>
      <c r="I11" s="3"/>
      <c r="J11" s="10">
        <v>1961</v>
      </c>
      <c r="K11" s="3"/>
      <c r="L11" s="4">
        <v>2002</v>
      </c>
      <c r="M11" s="3"/>
      <c r="N11" s="10">
        <v>1957</v>
      </c>
      <c r="O11" s="3"/>
      <c r="P11" s="4">
        <v>1990</v>
      </c>
      <c r="R11">
        <v>1975</v>
      </c>
      <c r="S11" s="3"/>
      <c r="T11" s="4">
        <v>1999</v>
      </c>
      <c r="W11" s="1"/>
      <c r="Y11" s="3"/>
      <c r="Z11" s="10">
        <v>2000</v>
      </c>
      <c r="AA11" s="3"/>
      <c r="AB11" s="4">
        <v>1970</v>
      </c>
      <c r="AC11" s="3"/>
      <c r="AD11" s="4">
        <v>1951</v>
      </c>
      <c r="AE11" s="3"/>
      <c r="AF11" s="10">
        <v>1960</v>
      </c>
      <c r="AG11" s="3"/>
      <c r="AH11" s="4">
        <v>1954</v>
      </c>
      <c r="AI11" s="3"/>
      <c r="AJ11" s="4">
        <v>1954</v>
      </c>
      <c r="AK11" s="3"/>
      <c r="AL11" s="4">
        <v>1983</v>
      </c>
    </row>
    <row r="12" spans="1:41" x14ac:dyDescent="0.25">
      <c r="A12" s="3"/>
      <c r="B12" s="4">
        <v>1986</v>
      </c>
      <c r="C12" s="3"/>
      <c r="D12" s="10">
        <v>1983</v>
      </c>
      <c r="E12" s="3"/>
      <c r="F12" s="10">
        <v>1954</v>
      </c>
      <c r="G12" s="3"/>
      <c r="H12" s="4">
        <v>1954</v>
      </c>
      <c r="I12" s="3"/>
      <c r="J12" s="10">
        <v>1963</v>
      </c>
      <c r="K12" s="3"/>
      <c r="L12" s="4">
        <v>1947</v>
      </c>
      <c r="M12" s="3"/>
      <c r="N12" s="10">
        <v>1957</v>
      </c>
      <c r="O12" s="3"/>
      <c r="P12" s="4">
        <v>1971</v>
      </c>
      <c r="R12">
        <v>1986</v>
      </c>
      <c r="S12" s="3"/>
      <c r="T12" s="4">
        <v>1983</v>
      </c>
      <c r="W12" s="1"/>
      <c r="Y12" s="3"/>
      <c r="Z12" s="10">
        <v>1958</v>
      </c>
      <c r="AA12" s="3"/>
      <c r="AB12" s="4">
        <v>1956</v>
      </c>
      <c r="AC12" s="3"/>
      <c r="AD12" s="4">
        <v>1974</v>
      </c>
      <c r="AE12" s="3"/>
      <c r="AF12" s="10">
        <v>1964</v>
      </c>
      <c r="AG12" s="5"/>
      <c r="AH12" s="4">
        <v>1967</v>
      </c>
      <c r="AI12" s="3"/>
      <c r="AJ12" s="4">
        <v>1963</v>
      </c>
      <c r="AK12" s="3"/>
      <c r="AL12" s="4">
        <v>1957</v>
      </c>
    </row>
    <row r="13" spans="1:41" ht="15.75" thickBot="1" x14ac:dyDescent="0.3">
      <c r="A13" s="3"/>
      <c r="B13" s="4">
        <v>1967</v>
      </c>
      <c r="C13" s="3"/>
      <c r="D13" s="10">
        <v>1969</v>
      </c>
      <c r="E13" s="3"/>
      <c r="F13" s="10">
        <v>1946</v>
      </c>
      <c r="G13" s="3"/>
      <c r="H13" s="4">
        <v>1995</v>
      </c>
      <c r="I13" s="3"/>
      <c r="J13" s="10">
        <v>1960</v>
      </c>
      <c r="K13" s="3"/>
      <c r="L13" s="4">
        <v>1962</v>
      </c>
      <c r="M13" s="3"/>
      <c r="N13" s="10">
        <v>1964</v>
      </c>
      <c r="O13" s="3"/>
      <c r="P13" s="4">
        <v>1979</v>
      </c>
      <c r="Q13" s="13"/>
      <c r="R13" s="14">
        <v>1975</v>
      </c>
      <c r="S13" s="3"/>
      <c r="T13" s="4">
        <v>1954</v>
      </c>
      <c r="W13" s="1"/>
      <c r="Y13" s="3"/>
      <c r="Z13" s="10">
        <v>1974</v>
      </c>
      <c r="AA13" s="3"/>
      <c r="AB13" s="4">
        <v>1957</v>
      </c>
      <c r="AC13" s="3"/>
      <c r="AD13" s="4">
        <v>1963</v>
      </c>
      <c r="AE13" s="3"/>
      <c r="AF13" s="10">
        <v>1961</v>
      </c>
      <c r="AG13" s="3"/>
      <c r="AH13" s="4">
        <v>1976</v>
      </c>
      <c r="AI13" s="3"/>
      <c r="AJ13" s="4">
        <v>1958</v>
      </c>
      <c r="AK13" s="3"/>
      <c r="AL13" s="4">
        <v>1991</v>
      </c>
    </row>
    <row r="14" spans="1:41" x14ac:dyDescent="0.25">
      <c r="A14" s="3"/>
      <c r="B14" s="4">
        <v>1999</v>
      </c>
      <c r="C14" s="3"/>
      <c r="D14" s="10">
        <v>1983</v>
      </c>
      <c r="E14" s="3"/>
      <c r="F14" s="10">
        <v>1982</v>
      </c>
      <c r="G14" s="3"/>
      <c r="H14" s="4">
        <v>1968</v>
      </c>
      <c r="I14" s="3"/>
      <c r="J14" s="10">
        <v>1987</v>
      </c>
      <c r="K14" s="3"/>
      <c r="L14" s="4">
        <v>1960</v>
      </c>
      <c r="M14" s="3"/>
      <c r="N14" s="10">
        <v>1944</v>
      </c>
      <c r="O14" s="3"/>
      <c r="P14" s="4">
        <v>1971</v>
      </c>
      <c r="S14" s="3"/>
      <c r="T14" s="4">
        <v>1963</v>
      </c>
      <c r="Y14" s="3"/>
      <c r="Z14" s="10">
        <v>1953</v>
      </c>
      <c r="AA14" s="3"/>
      <c r="AB14" s="4">
        <v>1957</v>
      </c>
      <c r="AC14" s="3"/>
      <c r="AD14" s="4">
        <v>1984</v>
      </c>
      <c r="AE14" s="3"/>
      <c r="AF14" s="10">
        <v>1957</v>
      </c>
      <c r="AG14" s="3"/>
      <c r="AH14" s="4">
        <v>1986</v>
      </c>
      <c r="AI14" s="3"/>
      <c r="AJ14" s="4">
        <v>1975</v>
      </c>
      <c r="AK14" s="3"/>
      <c r="AL14" s="4">
        <v>2003</v>
      </c>
    </row>
    <row r="15" spans="1:41" ht="15.75" thickBot="1" x14ac:dyDescent="0.3">
      <c r="A15" s="3"/>
      <c r="B15" s="4">
        <v>1965</v>
      </c>
      <c r="C15" s="3"/>
      <c r="D15" s="10">
        <v>1970</v>
      </c>
      <c r="E15" s="3"/>
      <c r="F15" s="10">
        <v>1970</v>
      </c>
      <c r="G15" s="3"/>
      <c r="H15" s="4">
        <v>1956</v>
      </c>
      <c r="K15" s="3"/>
      <c r="L15" s="4">
        <v>1959</v>
      </c>
      <c r="M15" s="3"/>
      <c r="N15" s="10">
        <v>1969</v>
      </c>
      <c r="O15" s="3"/>
      <c r="P15" s="4">
        <v>1996</v>
      </c>
      <c r="S15" s="3"/>
      <c r="T15" s="4">
        <v>1963</v>
      </c>
      <c r="Y15" s="3"/>
      <c r="Z15" s="10">
        <v>1983</v>
      </c>
      <c r="AA15" s="3"/>
      <c r="AB15" s="4">
        <v>1955</v>
      </c>
      <c r="AC15" s="3"/>
      <c r="AD15" s="4">
        <v>1968</v>
      </c>
      <c r="AE15" s="3"/>
      <c r="AF15" s="10">
        <v>1963</v>
      </c>
      <c r="AG15" s="3"/>
      <c r="AH15" s="4">
        <v>1950</v>
      </c>
      <c r="AI15" s="13"/>
      <c r="AJ15" s="14">
        <v>1956</v>
      </c>
      <c r="AK15" s="3"/>
      <c r="AL15" s="4">
        <v>1955</v>
      </c>
    </row>
    <row r="16" spans="1:41" x14ac:dyDescent="0.25">
      <c r="A16" s="3"/>
      <c r="B16" s="4">
        <v>1993</v>
      </c>
      <c r="C16" s="3"/>
      <c r="D16" s="10">
        <v>1975</v>
      </c>
      <c r="E16" s="3"/>
      <c r="F16" s="10">
        <v>1996</v>
      </c>
      <c r="G16" s="3"/>
      <c r="H16" s="4">
        <v>1984</v>
      </c>
      <c r="K16" s="3"/>
      <c r="L16" s="4">
        <v>1950</v>
      </c>
      <c r="M16" s="3"/>
      <c r="N16" s="10">
        <v>1945</v>
      </c>
      <c r="O16" s="3"/>
      <c r="P16" s="4">
        <v>1961</v>
      </c>
      <c r="S16" s="3"/>
      <c r="T16" s="4">
        <v>1948</v>
      </c>
      <c r="Y16" s="3"/>
      <c r="Z16" s="10">
        <v>2001</v>
      </c>
      <c r="AA16" s="3"/>
      <c r="AB16" s="4">
        <v>1949</v>
      </c>
      <c r="AC16" s="3"/>
      <c r="AD16" s="4">
        <v>1989</v>
      </c>
      <c r="AE16" s="3"/>
      <c r="AF16" s="10">
        <v>1960</v>
      </c>
      <c r="AG16" s="3"/>
      <c r="AH16" s="4">
        <v>1975</v>
      </c>
      <c r="AK16" s="3"/>
      <c r="AL16" s="4">
        <v>1972</v>
      </c>
    </row>
    <row r="17" spans="1:38" x14ac:dyDescent="0.25">
      <c r="A17" s="3"/>
      <c r="B17" s="4">
        <v>2004</v>
      </c>
      <c r="C17" s="3"/>
      <c r="D17" s="10">
        <v>1979</v>
      </c>
      <c r="E17" s="3"/>
      <c r="F17" s="10">
        <v>1947</v>
      </c>
      <c r="G17" s="3"/>
      <c r="H17" s="4">
        <v>1992</v>
      </c>
      <c r="K17" s="3"/>
      <c r="L17" s="4">
        <v>1963</v>
      </c>
      <c r="M17" s="3"/>
      <c r="N17" s="10">
        <v>1953</v>
      </c>
      <c r="O17" s="3"/>
      <c r="P17" s="4">
        <v>2005</v>
      </c>
      <c r="S17" s="3"/>
      <c r="T17" s="4">
        <v>1976</v>
      </c>
      <c r="Y17" s="3"/>
      <c r="Z17" s="10">
        <v>1987</v>
      </c>
      <c r="AA17" s="3"/>
      <c r="AB17" s="4">
        <v>1960</v>
      </c>
      <c r="AC17" s="3"/>
      <c r="AD17" s="4">
        <v>1956</v>
      </c>
      <c r="AE17" s="3"/>
      <c r="AF17" s="10">
        <v>1951</v>
      </c>
      <c r="AG17" s="3"/>
      <c r="AH17" s="4">
        <v>1953</v>
      </c>
      <c r="AK17" s="3"/>
      <c r="AL17" s="4">
        <v>1991</v>
      </c>
    </row>
    <row r="18" spans="1:38" ht="15.75" thickBot="1" x14ac:dyDescent="0.3">
      <c r="A18" s="3"/>
      <c r="B18" s="4">
        <v>2000</v>
      </c>
      <c r="C18" s="3"/>
      <c r="D18" s="10">
        <v>1958</v>
      </c>
      <c r="E18" s="3"/>
      <c r="F18" s="10">
        <v>2000</v>
      </c>
      <c r="G18" s="3"/>
      <c r="H18" s="4">
        <v>2005</v>
      </c>
      <c r="K18" s="3"/>
      <c r="L18" s="4">
        <v>1965</v>
      </c>
      <c r="M18" s="13"/>
      <c r="N18" s="14">
        <v>1946</v>
      </c>
      <c r="O18" s="3"/>
      <c r="P18" s="4">
        <v>1964</v>
      </c>
      <c r="S18" s="3"/>
      <c r="T18" s="4">
        <v>1975</v>
      </c>
      <c r="Y18" s="3"/>
      <c r="Z18" s="10">
        <v>1970</v>
      </c>
      <c r="AA18" s="3"/>
      <c r="AB18" s="4">
        <v>1954</v>
      </c>
      <c r="AC18" s="3"/>
      <c r="AD18" s="4">
        <v>1974</v>
      </c>
      <c r="AE18" s="3"/>
      <c r="AF18" s="10">
        <v>1975</v>
      </c>
      <c r="AG18" s="3"/>
      <c r="AH18" s="4">
        <v>1985</v>
      </c>
      <c r="AK18" s="3"/>
      <c r="AL18" s="4">
        <v>1976</v>
      </c>
    </row>
    <row r="19" spans="1:38" x14ac:dyDescent="0.25">
      <c r="A19" s="3"/>
      <c r="B19" s="4">
        <v>1964</v>
      </c>
      <c r="C19" s="3"/>
      <c r="D19" s="10">
        <v>1957</v>
      </c>
      <c r="E19" s="3"/>
      <c r="F19" s="10">
        <v>1964</v>
      </c>
      <c r="G19" s="3"/>
      <c r="H19" s="4">
        <v>1992</v>
      </c>
      <c r="K19" s="3"/>
      <c r="L19" s="4">
        <v>1954</v>
      </c>
      <c r="O19" s="3"/>
      <c r="P19" s="4">
        <v>1972</v>
      </c>
      <c r="S19" s="3"/>
      <c r="T19" s="4">
        <v>1948</v>
      </c>
      <c r="Y19" s="3"/>
      <c r="Z19" s="10">
        <v>1970</v>
      </c>
      <c r="AA19" s="3"/>
      <c r="AB19" s="4">
        <v>1965</v>
      </c>
      <c r="AC19" s="3"/>
      <c r="AD19" s="4">
        <v>1951</v>
      </c>
      <c r="AE19" s="3"/>
      <c r="AF19" s="10">
        <v>1982</v>
      </c>
      <c r="AG19" s="3"/>
      <c r="AH19" s="4">
        <v>2003</v>
      </c>
      <c r="AK19" s="3"/>
      <c r="AL19" s="4">
        <v>1981</v>
      </c>
    </row>
    <row r="20" spans="1:38" x14ac:dyDescent="0.25">
      <c r="A20" s="3"/>
      <c r="B20" s="4">
        <v>1982</v>
      </c>
      <c r="C20" s="3"/>
      <c r="D20" s="10">
        <v>1991</v>
      </c>
      <c r="E20" s="3"/>
      <c r="F20" s="10">
        <v>1976</v>
      </c>
      <c r="G20" s="3"/>
      <c r="H20" s="4">
        <v>1954</v>
      </c>
      <c r="K20" s="3"/>
      <c r="L20" s="4">
        <v>1996</v>
      </c>
      <c r="O20" s="3"/>
      <c r="P20" s="4">
        <v>1989</v>
      </c>
      <c r="S20" s="3"/>
      <c r="T20" s="4">
        <v>1979</v>
      </c>
      <c r="Y20" s="3"/>
      <c r="Z20" s="10">
        <v>1966</v>
      </c>
      <c r="AA20" s="3"/>
      <c r="AB20" s="4">
        <v>1973</v>
      </c>
      <c r="AC20" s="3"/>
      <c r="AD20" s="4">
        <v>1979</v>
      </c>
      <c r="AE20" s="3"/>
      <c r="AF20" s="10">
        <v>1967</v>
      </c>
      <c r="AG20" s="3"/>
      <c r="AH20" s="4">
        <v>1984</v>
      </c>
      <c r="AK20" s="3"/>
      <c r="AL20" s="4">
        <v>1980</v>
      </c>
    </row>
    <row r="21" spans="1:38" x14ac:dyDescent="0.25">
      <c r="A21" s="3"/>
      <c r="B21" s="4">
        <v>1997</v>
      </c>
      <c r="C21" s="3"/>
      <c r="D21" s="10">
        <v>1973</v>
      </c>
      <c r="E21" s="3"/>
      <c r="F21" s="10">
        <v>1966</v>
      </c>
      <c r="G21" s="3"/>
      <c r="H21" s="4">
        <v>1985</v>
      </c>
      <c r="K21" s="3"/>
      <c r="L21" s="4">
        <v>1985</v>
      </c>
      <c r="O21" s="3"/>
      <c r="P21" s="4">
        <v>2002</v>
      </c>
      <c r="S21" s="3"/>
      <c r="T21" s="4">
        <v>1972</v>
      </c>
      <c r="Y21" s="3"/>
      <c r="Z21" s="10">
        <v>1997</v>
      </c>
      <c r="AA21" s="3"/>
      <c r="AB21" s="4">
        <v>1994</v>
      </c>
      <c r="AC21" s="3"/>
      <c r="AD21" s="4">
        <v>1982</v>
      </c>
      <c r="AE21" s="3"/>
      <c r="AF21" s="10">
        <v>1964</v>
      </c>
      <c r="AG21" s="3"/>
      <c r="AH21" s="4">
        <v>1991</v>
      </c>
      <c r="AK21" s="3"/>
      <c r="AL21" s="4">
        <v>1972</v>
      </c>
    </row>
    <row r="22" spans="1:38" x14ac:dyDescent="0.25">
      <c r="A22" s="3"/>
      <c r="B22" s="4">
        <v>1991</v>
      </c>
      <c r="C22" s="3"/>
      <c r="D22" s="10">
        <v>1958</v>
      </c>
      <c r="E22" s="3"/>
      <c r="F22" s="10">
        <v>1957</v>
      </c>
      <c r="G22" s="3"/>
      <c r="H22" s="4">
        <v>1987</v>
      </c>
      <c r="K22" s="3"/>
      <c r="L22" s="4">
        <v>1957</v>
      </c>
      <c r="O22" s="3"/>
      <c r="P22" s="4">
        <v>1957</v>
      </c>
      <c r="S22" s="3"/>
      <c r="T22" s="4">
        <v>1956</v>
      </c>
      <c r="Y22" s="3"/>
      <c r="Z22" s="10">
        <v>1978</v>
      </c>
      <c r="AA22" s="3"/>
      <c r="AB22" s="4">
        <v>1958</v>
      </c>
      <c r="AC22" s="3"/>
      <c r="AD22" s="4">
        <v>1980</v>
      </c>
      <c r="AE22" s="3"/>
      <c r="AF22" s="10">
        <v>1983</v>
      </c>
      <c r="AG22" s="3"/>
      <c r="AH22" s="4">
        <v>1946</v>
      </c>
      <c r="AK22" s="3"/>
      <c r="AL22" s="4">
        <v>1974</v>
      </c>
    </row>
    <row r="23" spans="1:38" x14ac:dyDescent="0.25">
      <c r="A23" s="3"/>
      <c r="B23" s="4">
        <v>1963</v>
      </c>
      <c r="C23" s="3"/>
      <c r="D23" s="10">
        <v>1973</v>
      </c>
      <c r="E23" s="3"/>
      <c r="F23" s="10">
        <v>2001</v>
      </c>
      <c r="G23" s="3"/>
      <c r="H23" s="4">
        <v>1963</v>
      </c>
      <c r="K23" s="3"/>
      <c r="L23" s="4">
        <v>1952</v>
      </c>
      <c r="O23" s="3"/>
      <c r="P23" s="4">
        <v>1995</v>
      </c>
      <c r="S23" s="3"/>
      <c r="T23" s="4">
        <v>1948</v>
      </c>
      <c r="Y23" s="3"/>
      <c r="Z23" s="10">
        <v>1980</v>
      </c>
      <c r="AA23" s="3"/>
      <c r="AB23" s="4">
        <v>1959</v>
      </c>
      <c r="AC23" s="3"/>
      <c r="AD23" s="4">
        <v>1975</v>
      </c>
      <c r="AE23" s="3"/>
      <c r="AF23" s="10">
        <v>1955</v>
      </c>
      <c r="AG23" s="3"/>
      <c r="AH23" s="4">
        <v>1995</v>
      </c>
      <c r="AK23" s="3"/>
      <c r="AL23" s="4">
        <v>1972</v>
      </c>
    </row>
    <row r="24" spans="1:38" ht="15.75" thickBot="1" x14ac:dyDescent="0.3">
      <c r="A24" s="3"/>
      <c r="B24" s="4">
        <v>1955</v>
      </c>
      <c r="C24" s="13"/>
      <c r="D24" s="14">
        <v>1962</v>
      </c>
      <c r="E24" s="3"/>
      <c r="F24" s="10">
        <v>1977</v>
      </c>
      <c r="G24" s="3"/>
      <c r="H24" s="4">
        <v>1957</v>
      </c>
      <c r="K24" s="3"/>
      <c r="L24" s="4">
        <v>1947</v>
      </c>
      <c r="O24" s="3"/>
      <c r="P24" s="4">
        <v>1970</v>
      </c>
      <c r="S24" s="3"/>
      <c r="T24" s="4">
        <v>1974</v>
      </c>
      <c r="Y24" s="3"/>
      <c r="Z24" s="10">
        <v>1969</v>
      </c>
      <c r="AA24" s="3"/>
      <c r="AB24" s="4">
        <v>1948</v>
      </c>
      <c r="AC24" s="3"/>
      <c r="AD24" s="4">
        <v>1964</v>
      </c>
      <c r="AE24" s="3"/>
      <c r="AF24" s="10">
        <v>1945</v>
      </c>
      <c r="AG24" s="3"/>
      <c r="AH24" s="4">
        <v>1990</v>
      </c>
      <c r="AK24" s="3"/>
      <c r="AL24" s="4">
        <v>1976</v>
      </c>
    </row>
    <row r="25" spans="1:38" x14ac:dyDescent="0.25">
      <c r="A25" s="3"/>
      <c r="B25" s="4">
        <v>1971</v>
      </c>
      <c r="E25" s="3"/>
      <c r="F25" s="10">
        <v>1955</v>
      </c>
      <c r="G25" s="3"/>
      <c r="H25" s="4">
        <v>1978</v>
      </c>
      <c r="K25" s="3"/>
      <c r="L25" s="4">
        <v>1982</v>
      </c>
      <c r="O25" s="3"/>
      <c r="P25" s="4">
        <v>1944</v>
      </c>
      <c r="S25" s="3"/>
      <c r="T25" s="4">
        <v>1940</v>
      </c>
      <c r="Y25" s="3"/>
      <c r="Z25" s="10">
        <v>1965</v>
      </c>
      <c r="AA25" s="3"/>
      <c r="AB25" s="4">
        <v>1954</v>
      </c>
      <c r="AC25" s="3"/>
      <c r="AD25" s="4">
        <v>1985</v>
      </c>
      <c r="AE25" s="3"/>
      <c r="AF25" s="10">
        <v>1981</v>
      </c>
      <c r="AG25" s="3"/>
      <c r="AH25" s="4">
        <v>1967</v>
      </c>
      <c r="AK25" s="3"/>
      <c r="AL25" s="4">
        <v>1961</v>
      </c>
    </row>
    <row r="26" spans="1:38" x14ac:dyDescent="0.25">
      <c r="A26" s="3"/>
      <c r="B26" s="4">
        <v>1952</v>
      </c>
      <c r="E26" s="3"/>
      <c r="F26" s="10">
        <v>1987</v>
      </c>
      <c r="G26" s="3"/>
      <c r="H26" s="4">
        <v>2004</v>
      </c>
      <c r="K26" s="3"/>
      <c r="L26" s="4">
        <v>1990</v>
      </c>
      <c r="O26" s="3"/>
      <c r="P26" s="4">
        <v>1987</v>
      </c>
      <c r="S26" s="3"/>
      <c r="T26" s="4">
        <v>1980</v>
      </c>
      <c r="Y26" s="3"/>
      <c r="Z26" s="10">
        <v>1964</v>
      </c>
      <c r="AA26" s="3"/>
      <c r="AB26" s="4">
        <v>1950</v>
      </c>
      <c r="AC26" s="3"/>
      <c r="AD26" s="4">
        <v>1979</v>
      </c>
      <c r="AE26" s="3"/>
      <c r="AF26" s="10">
        <v>1988</v>
      </c>
      <c r="AG26" s="3"/>
      <c r="AH26" s="4">
        <v>1947</v>
      </c>
      <c r="AK26" s="3"/>
      <c r="AL26" s="4">
        <v>1987</v>
      </c>
    </row>
    <row r="27" spans="1:38" x14ac:dyDescent="0.25">
      <c r="A27" s="3"/>
      <c r="B27" s="4">
        <v>1958</v>
      </c>
      <c r="E27" s="3"/>
      <c r="F27" s="10">
        <v>1991</v>
      </c>
      <c r="G27" s="3"/>
      <c r="H27" s="4">
        <v>1974</v>
      </c>
      <c r="K27" s="3"/>
      <c r="L27" s="4">
        <v>1957</v>
      </c>
      <c r="O27" s="3"/>
      <c r="P27" s="4">
        <v>1967</v>
      </c>
      <c r="S27" s="3"/>
      <c r="T27" s="4">
        <v>1969</v>
      </c>
      <c r="Y27" s="3"/>
      <c r="Z27" s="10">
        <v>1983</v>
      </c>
      <c r="AA27" s="3"/>
      <c r="AB27" s="4">
        <v>1967</v>
      </c>
      <c r="AC27" s="3"/>
      <c r="AD27" s="4">
        <v>1964</v>
      </c>
      <c r="AE27" s="3"/>
      <c r="AF27" s="10">
        <v>1969</v>
      </c>
      <c r="AG27" s="3"/>
      <c r="AH27" s="4">
        <v>1990</v>
      </c>
      <c r="AK27" s="3"/>
      <c r="AL27" s="4">
        <v>1968</v>
      </c>
    </row>
    <row r="28" spans="1:38" x14ac:dyDescent="0.25">
      <c r="A28" s="3"/>
      <c r="B28" s="4">
        <v>1956</v>
      </c>
      <c r="E28" s="3"/>
      <c r="F28" s="10">
        <v>1963</v>
      </c>
      <c r="G28" s="3"/>
      <c r="H28" s="4">
        <v>1999</v>
      </c>
      <c r="K28" s="3"/>
      <c r="L28" s="4">
        <v>1979</v>
      </c>
      <c r="O28" s="3"/>
      <c r="P28" s="4">
        <v>1957</v>
      </c>
      <c r="S28" s="3"/>
      <c r="T28" s="4">
        <v>2005</v>
      </c>
      <c r="Y28" s="3"/>
      <c r="Z28" s="10">
        <v>1994</v>
      </c>
      <c r="AA28" s="3"/>
      <c r="AB28" s="4">
        <v>1999</v>
      </c>
      <c r="AC28" s="3"/>
      <c r="AD28" s="4">
        <v>1983</v>
      </c>
      <c r="AE28" s="3"/>
      <c r="AF28" s="10">
        <v>1956</v>
      </c>
      <c r="AG28" s="3"/>
      <c r="AH28" s="4">
        <v>1988</v>
      </c>
      <c r="AK28" s="3"/>
      <c r="AL28" s="4">
        <v>1987</v>
      </c>
    </row>
    <row r="29" spans="1:38" x14ac:dyDescent="0.25">
      <c r="A29" s="3"/>
      <c r="B29" s="4">
        <v>1994</v>
      </c>
      <c r="E29" s="3"/>
      <c r="F29" s="10">
        <v>1949</v>
      </c>
      <c r="G29" s="3"/>
      <c r="H29" s="4">
        <v>1984</v>
      </c>
      <c r="K29" s="3"/>
      <c r="L29" s="4">
        <v>1984</v>
      </c>
      <c r="O29" s="3"/>
      <c r="P29" s="4">
        <v>1938</v>
      </c>
      <c r="S29" s="3"/>
      <c r="T29" s="4">
        <v>2002</v>
      </c>
      <c r="Y29" s="3"/>
      <c r="Z29" s="10">
        <v>1949</v>
      </c>
      <c r="AA29" s="3"/>
      <c r="AB29" s="4">
        <v>1968</v>
      </c>
      <c r="AC29" s="3"/>
      <c r="AD29" s="4">
        <v>1983</v>
      </c>
      <c r="AE29" s="3"/>
      <c r="AF29" s="10">
        <v>1969</v>
      </c>
      <c r="AG29" s="3"/>
      <c r="AH29" s="4">
        <v>1942</v>
      </c>
      <c r="AK29" s="3"/>
      <c r="AL29" s="4">
        <v>1973</v>
      </c>
    </row>
    <row r="30" spans="1:38" x14ac:dyDescent="0.25">
      <c r="A30" s="3"/>
      <c r="B30" s="4">
        <v>1991</v>
      </c>
      <c r="E30" s="3"/>
      <c r="F30" s="10">
        <v>1968</v>
      </c>
      <c r="G30" s="3"/>
      <c r="H30" s="4">
        <v>1959</v>
      </c>
      <c r="K30" s="3"/>
      <c r="L30" s="4">
        <v>1944</v>
      </c>
      <c r="O30" s="3"/>
      <c r="P30" s="4">
        <v>1987</v>
      </c>
      <c r="S30" s="3"/>
      <c r="T30" s="4">
        <v>1962</v>
      </c>
      <c r="Y30" s="3"/>
      <c r="Z30" s="10">
        <v>1997</v>
      </c>
      <c r="AA30" s="3"/>
      <c r="AB30" s="4">
        <v>1938</v>
      </c>
      <c r="AC30" s="3"/>
      <c r="AD30" s="4">
        <v>1957</v>
      </c>
      <c r="AE30" s="3"/>
      <c r="AF30" s="10">
        <v>1991</v>
      </c>
      <c r="AG30" s="3"/>
      <c r="AH30" s="4">
        <v>1952</v>
      </c>
      <c r="AK30" s="3"/>
      <c r="AL30" s="4">
        <v>1972</v>
      </c>
    </row>
    <row r="31" spans="1:38" ht="15.75" thickBot="1" x14ac:dyDescent="0.3">
      <c r="A31" s="3"/>
      <c r="B31" s="4">
        <v>1993</v>
      </c>
      <c r="E31" s="3"/>
      <c r="F31" s="10">
        <v>1966</v>
      </c>
      <c r="G31" s="3"/>
      <c r="H31" s="4">
        <v>1988</v>
      </c>
      <c r="K31" s="3"/>
      <c r="L31" s="4">
        <v>1961</v>
      </c>
      <c r="O31" s="3"/>
      <c r="P31" s="4">
        <v>1952</v>
      </c>
      <c r="S31" s="3"/>
      <c r="T31" s="4">
        <v>1972</v>
      </c>
      <c r="Y31" s="3"/>
      <c r="Z31" s="10">
        <v>1992</v>
      </c>
      <c r="AA31" s="3"/>
      <c r="AB31" s="4">
        <v>1958</v>
      </c>
      <c r="AC31" s="3"/>
      <c r="AD31" s="4">
        <v>1987</v>
      </c>
      <c r="AE31" s="13"/>
      <c r="AF31" s="14">
        <v>1945</v>
      </c>
      <c r="AG31" s="3"/>
      <c r="AH31" s="4">
        <v>1939</v>
      </c>
      <c r="AK31" s="3"/>
      <c r="AL31" s="4">
        <v>1983</v>
      </c>
    </row>
    <row r="32" spans="1:38" x14ac:dyDescent="0.25">
      <c r="A32" s="3"/>
      <c r="B32" s="4">
        <v>1975</v>
      </c>
      <c r="E32" s="3"/>
      <c r="F32" s="10">
        <v>1955</v>
      </c>
      <c r="G32" s="3"/>
      <c r="H32" s="4">
        <v>1978</v>
      </c>
      <c r="K32" s="3"/>
      <c r="L32" s="4">
        <v>1964</v>
      </c>
      <c r="O32" s="3"/>
      <c r="P32" s="4">
        <v>1979</v>
      </c>
      <c r="S32" s="3"/>
      <c r="T32" s="4">
        <v>1981</v>
      </c>
      <c r="Y32" s="3"/>
      <c r="Z32" s="10">
        <v>1973</v>
      </c>
      <c r="AA32" s="3"/>
      <c r="AB32" s="4">
        <v>1952</v>
      </c>
      <c r="AC32" s="3"/>
      <c r="AD32" s="4">
        <v>1958</v>
      </c>
      <c r="AG32" s="3"/>
      <c r="AH32" s="4">
        <v>1963</v>
      </c>
      <c r="AK32" s="3"/>
      <c r="AL32" s="4">
        <v>1955</v>
      </c>
    </row>
    <row r="33" spans="1:38" x14ac:dyDescent="0.25">
      <c r="A33" s="3"/>
      <c r="B33" s="4">
        <v>1985</v>
      </c>
      <c r="E33" s="3"/>
      <c r="F33" s="10">
        <v>1955</v>
      </c>
      <c r="G33" s="3"/>
      <c r="H33" s="4">
        <v>2002</v>
      </c>
      <c r="K33" s="3"/>
      <c r="L33" s="4">
        <v>1990</v>
      </c>
      <c r="O33" s="3"/>
      <c r="P33" s="4">
        <v>1997</v>
      </c>
      <c r="S33" s="3"/>
      <c r="T33" s="4">
        <v>1966</v>
      </c>
      <c r="Y33" s="3"/>
      <c r="Z33" s="10">
        <v>1957</v>
      </c>
      <c r="AA33" s="3"/>
      <c r="AB33" s="4">
        <v>1962</v>
      </c>
      <c r="AC33" s="3"/>
      <c r="AD33" s="4">
        <v>1987</v>
      </c>
      <c r="AG33" s="3"/>
      <c r="AH33" s="4">
        <v>1995</v>
      </c>
      <c r="AK33" s="3"/>
      <c r="AL33" s="4">
        <v>1967</v>
      </c>
    </row>
    <row r="34" spans="1:38" x14ac:dyDescent="0.25">
      <c r="A34" s="3"/>
      <c r="B34" s="4">
        <v>1980</v>
      </c>
      <c r="E34" s="3"/>
      <c r="F34" s="10">
        <v>1983</v>
      </c>
      <c r="G34" s="3"/>
      <c r="H34" s="4">
        <v>1947</v>
      </c>
      <c r="K34" s="3"/>
      <c r="L34" s="4">
        <v>1949</v>
      </c>
      <c r="O34" s="3"/>
      <c r="P34" s="4">
        <v>1965</v>
      </c>
      <c r="S34" s="3"/>
      <c r="T34" s="4">
        <v>1974</v>
      </c>
      <c r="Y34" s="3"/>
      <c r="Z34" s="10">
        <v>1947</v>
      </c>
      <c r="AA34" s="3"/>
      <c r="AB34" s="4">
        <v>1948</v>
      </c>
      <c r="AC34" s="3"/>
      <c r="AD34" s="4">
        <v>1987</v>
      </c>
      <c r="AG34" s="3"/>
      <c r="AH34" s="4">
        <v>1983</v>
      </c>
      <c r="AK34" s="3"/>
      <c r="AL34" s="4">
        <v>1963</v>
      </c>
    </row>
    <row r="35" spans="1:38" x14ac:dyDescent="0.25">
      <c r="A35" s="3"/>
      <c r="B35" s="4">
        <v>1958</v>
      </c>
      <c r="E35" s="3"/>
      <c r="F35" s="10">
        <v>1980</v>
      </c>
      <c r="G35" s="3"/>
      <c r="H35" s="4">
        <v>1963</v>
      </c>
      <c r="K35" s="3"/>
      <c r="L35" s="4">
        <v>1965</v>
      </c>
      <c r="O35" s="3"/>
      <c r="P35" s="4">
        <v>1988</v>
      </c>
      <c r="S35" s="3"/>
      <c r="T35" s="4">
        <v>1989</v>
      </c>
      <c r="Y35" s="3"/>
      <c r="Z35" s="10">
        <v>1958</v>
      </c>
      <c r="AA35" s="3"/>
      <c r="AB35" s="4">
        <v>1943</v>
      </c>
      <c r="AC35" s="3"/>
      <c r="AD35" s="4">
        <v>1991</v>
      </c>
      <c r="AG35" s="3"/>
      <c r="AH35" s="4">
        <v>1947</v>
      </c>
      <c r="AK35" s="3"/>
      <c r="AL35" s="4">
        <v>1951</v>
      </c>
    </row>
    <row r="36" spans="1:38" x14ac:dyDescent="0.25">
      <c r="A36" s="3"/>
      <c r="B36" s="4">
        <v>1957</v>
      </c>
      <c r="E36" s="3"/>
      <c r="F36" s="10">
        <v>1984</v>
      </c>
      <c r="G36" s="3"/>
      <c r="H36" s="4">
        <v>1984</v>
      </c>
      <c r="K36" s="3"/>
      <c r="L36" s="4">
        <v>1956</v>
      </c>
      <c r="O36" s="3"/>
      <c r="P36" s="4">
        <v>1960</v>
      </c>
      <c r="S36" s="3"/>
      <c r="T36" s="4">
        <v>1986</v>
      </c>
      <c r="Y36" s="3"/>
      <c r="Z36" s="10">
        <v>1956</v>
      </c>
      <c r="AA36" s="3"/>
      <c r="AB36" s="4">
        <v>1968</v>
      </c>
      <c r="AC36" s="3"/>
      <c r="AD36" s="4">
        <v>1961</v>
      </c>
      <c r="AG36" s="3"/>
      <c r="AH36" s="4">
        <v>1953</v>
      </c>
      <c r="AK36" s="3"/>
      <c r="AL36" s="4">
        <v>1945</v>
      </c>
    </row>
    <row r="37" spans="1:38" ht="15.75" thickBot="1" x14ac:dyDescent="0.3">
      <c r="A37" s="3"/>
      <c r="B37" s="4">
        <v>1977</v>
      </c>
      <c r="E37" s="13"/>
      <c r="F37" s="14">
        <v>1995</v>
      </c>
      <c r="G37" s="3"/>
      <c r="H37" s="4">
        <v>1954</v>
      </c>
      <c r="K37" s="3"/>
      <c r="L37" s="4">
        <v>1973</v>
      </c>
      <c r="O37" s="3"/>
      <c r="P37" s="4">
        <v>1953</v>
      </c>
      <c r="S37" s="3"/>
      <c r="T37" s="4">
        <v>1993</v>
      </c>
      <c r="Y37" s="3"/>
      <c r="Z37" s="10">
        <v>1988</v>
      </c>
      <c r="AA37" s="3"/>
      <c r="AB37" s="4">
        <v>1959</v>
      </c>
      <c r="AC37" s="3"/>
      <c r="AD37" s="4">
        <v>1969</v>
      </c>
      <c r="AG37" s="3"/>
      <c r="AH37" s="4">
        <v>1947</v>
      </c>
      <c r="AK37" s="3"/>
      <c r="AL37" s="4">
        <v>1991</v>
      </c>
    </row>
    <row r="38" spans="1:38" x14ac:dyDescent="0.25">
      <c r="A38" s="3"/>
      <c r="B38" s="4">
        <v>1977</v>
      </c>
      <c r="G38" s="3"/>
      <c r="H38" s="4">
        <v>1973</v>
      </c>
      <c r="K38" s="3"/>
      <c r="L38" s="4">
        <v>1996</v>
      </c>
      <c r="O38" s="3"/>
      <c r="P38" s="4">
        <v>1962</v>
      </c>
      <c r="S38" s="3"/>
      <c r="T38" s="4">
        <v>1975</v>
      </c>
      <c r="Y38" s="3"/>
      <c r="Z38" s="10">
        <v>1981</v>
      </c>
      <c r="AA38" s="3"/>
      <c r="AB38" s="4">
        <v>1942</v>
      </c>
      <c r="AC38" s="3"/>
      <c r="AD38" s="4">
        <v>1958</v>
      </c>
      <c r="AG38" s="3"/>
      <c r="AH38" s="4">
        <v>1951</v>
      </c>
      <c r="AK38" s="3"/>
      <c r="AL38" s="4">
        <v>1973</v>
      </c>
    </row>
    <row r="39" spans="1:38" ht="15.75" thickBot="1" x14ac:dyDescent="0.3">
      <c r="A39" s="3"/>
      <c r="B39" s="4">
        <v>1978</v>
      </c>
      <c r="G39" s="3"/>
      <c r="H39" s="4">
        <v>1977</v>
      </c>
      <c r="K39" s="3"/>
      <c r="L39" s="4">
        <v>1956</v>
      </c>
      <c r="O39" s="3"/>
      <c r="P39" s="4">
        <v>1968</v>
      </c>
      <c r="S39" s="3"/>
      <c r="T39" s="4">
        <v>1995</v>
      </c>
      <c r="Y39" s="13"/>
      <c r="Z39" s="14">
        <v>1980</v>
      </c>
      <c r="AA39" s="3"/>
      <c r="AB39" s="4">
        <v>1972</v>
      </c>
      <c r="AC39" s="3"/>
      <c r="AD39" s="4">
        <v>1991</v>
      </c>
      <c r="AG39" s="3"/>
      <c r="AH39" s="4">
        <v>1947</v>
      </c>
      <c r="AK39" s="3"/>
      <c r="AL39" s="4">
        <v>1937</v>
      </c>
    </row>
    <row r="40" spans="1:38" x14ac:dyDescent="0.25">
      <c r="A40" s="3"/>
      <c r="B40" s="4">
        <v>1972</v>
      </c>
      <c r="G40" s="3"/>
      <c r="H40" s="4">
        <v>1987</v>
      </c>
      <c r="K40" s="3"/>
      <c r="L40" s="4">
        <v>1970</v>
      </c>
      <c r="O40" s="3"/>
      <c r="P40" s="4">
        <v>1971</v>
      </c>
      <c r="S40" s="3"/>
      <c r="T40" s="4">
        <v>1965</v>
      </c>
      <c r="AA40" s="3"/>
      <c r="AB40" s="4">
        <v>1953</v>
      </c>
      <c r="AC40" s="3"/>
      <c r="AD40" s="4">
        <v>1974</v>
      </c>
      <c r="AG40" s="3"/>
      <c r="AH40" s="4">
        <v>1953</v>
      </c>
      <c r="AK40" s="3"/>
      <c r="AL40" s="4">
        <v>1976</v>
      </c>
    </row>
    <row r="41" spans="1:38" x14ac:dyDescent="0.25">
      <c r="A41" s="3"/>
      <c r="B41" s="4">
        <v>1955</v>
      </c>
      <c r="G41" s="3"/>
      <c r="H41" s="4">
        <v>1966</v>
      </c>
      <c r="K41" s="3"/>
      <c r="L41" s="4">
        <v>1946</v>
      </c>
      <c r="O41" s="3"/>
      <c r="P41" s="4">
        <v>1944</v>
      </c>
      <c r="S41" s="3"/>
      <c r="T41" s="4">
        <v>1967</v>
      </c>
      <c r="AA41" s="3"/>
      <c r="AB41" s="4">
        <v>1945</v>
      </c>
      <c r="AC41" s="3"/>
      <c r="AD41" s="4">
        <v>1993</v>
      </c>
      <c r="AG41" s="3"/>
      <c r="AH41" s="4">
        <v>1984</v>
      </c>
      <c r="AK41" s="3"/>
      <c r="AL41" s="4">
        <v>1991</v>
      </c>
    </row>
    <row r="42" spans="1:38" x14ac:dyDescent="0.25">
      <c r="A42" s="3"/>
      <c r="B42" s="4">
        <v>1970</v>
      </c>
      <c r="G42" s="3"/>
      <c r="H42" s="4">
        <v>1980</v>
      </c>
      <c r="K42" s="3"/>
      <c r="L42" s="4">
        <v>1960</v>
      </c>
      <c r="O42" s="3"/>
      <c r="P42" s="4">
        <v>1956</v>
      </c>
      <c r="S42" s="3"/>
      <c r="T42" s="4">
        <v>1988</v>
      </c>
      <c r="AA42" s="3"/>
      <c r="AB42" s="4">
        <v>1974</v>
      </c>
      <c r="AC42" s="3"/>
      <c r="AD42" s="4">
        <v>1983</v>
      </c>
      <c r="AG42" s="3"/>
      <c r="AH42" s="4">
        <v>1975</v>
      </c>
      <c r="AK42" s="3"/>
      <c r="AL42" s="4">
        <v>1944</v>
      </c>
    </row>
    <row r="43" spans="1:38" ht="15.75" thickBot="1" x14ac:dyDescent="0.3">
      <c r="A43" s="3"/>
      <c r="B43" s="4">
        <v>1945</v>
      </c>
      <c r="G43" s="3"/>
      <c r="H43" s="4">
        <v>1977</v>
      </c>
      <c r="I43" s="13"/>
      <c r="J43" s="14"/>
      <c r="K43" s="13"/>
      <c r="L43" s="14">
        <v>1970</v>
      </c>
      <c r="O43" s="3"/>
      <c r="P43" s="4">
        <v>1958</v>
      </c>
      <c r="S43" s="3"/>
      <c r="T43" s="4">
        <v>1982</v>
      </c>
      <c r="AA43" s="3"/>
      <c r="AB43" s="4">
        <v>1966</v>
      </c>
      <c r="AC43" s="3"/>
      <c r="AD43" s="4">
        <v>1999</v>
      </c>
      <c r="AG43" s="3"/>
      <c r="AH43" s="4">
        <v>1949</v>
      </c>
      <c r="AK43" s="3"/>
      <c r="AL43" s="4">
        <v>1940</v>
      </c>
    </row>
    <row r="44" spans="1:38" x14ac:dyDescent="0.25">
      <c r="A44" s="3"/>
      <c r="B44" s="4">
        <v>1991</v>
      </c>
      <c r="G44" s="3"/>
      <c r="H44" s="4">
        <v>1984</v>
      </c>
      <c r="O44" s="3"/>
      <c r="P44" s="4">
        <v>1995</v>
      </c>
      <c r="S44" s="3"/>
      <c r="T44" s="4">
        <v>2004</v>
      </c>
      <c r="AA44" s="3"/>
      <c r="AB44" s="4">
        <v>1946</v>
      </c>
      <c r="AC44" s="3"/>
      <c r="AD44" s="4">
        <v>1989</v>
      </c>
      <c r="AG44" s="3"/>
      <c r="AH44" s="4">
        <v>1990</v>
      </c>
      <c r="AK44" s="3"/>
      <c r="AL44" s="4">
        <v>1984</v>
      </c>
    </row>
    <row r="45" spans="1:38" x14ac:dyDescent="0.25">
      <c r="A45" s="3"/>
      <c r="B45" s="4">
        <v>1960</v>
      </c>
      <c r="G45" s="3"/>
      <c r="H45" s="4">
        <v>1973</v>
      </c>
      <c r="O45" s="3"/>
      <c r="P45" s="4">
        <v>1974</v>
      </c>
      <c r="S45" s="3"/>
      <c r="T45" s="4">
        <v>1963</v>
      </c>
      <c r="AA45" s="3"/>
      <c r="AB45" s="4">
        <v>1958</v>
      </c>
      <c r="AC45" s="3"/>
      <c r="AD45" s="4">
        <v>1980</v>
      </c>
      <c r="AG45" s="3"/>
      <c r="AH45" s="4">
        <v>1953</v>
      </c>
      <c r="AK45" s="3"/>
      <c r="AL45" s="4">
        <v>1969</v>
      </c>
    </row>
    <row r="46" spans="1:38" x14ac:dyDescent="0.25">
      <c r="A46" s="3"/>
      <c r="B46" s="4">
        <v>1962</v>
      </c>
      <c r="G46" s="3"/>
      <c r="H46" s="4">
        <v>1988</v>
      </c>
      <c r="O46" s="3"/>
      <c r="P46" s="4">
        <v>1979</v>
      </c>
      <c r="S46" s="3"/>
      <c r="T46" s="4">
        <v>2002</v>
      </c>
      <c r="AA46" s="3"/>
      <c r="AB46" s="4">
        <v>1955</v>
      </c>
      <c r="AC46" s="3"/>
      <c r="AD46" s="4">
        <v>1974</v>
      </c>
      <c r="AG46" s="3"/>
      <c r="AH46" s="4">
        <v>1990</v>
      </c>
      <c r="AK46" s="3"/>
      <c r="AL46" s="4">
        <v>1948</v>
      </c>
    </row>
    <row r="47" spans="1:38" x14ac:dyDescent="0.25">
      <c r="A47" s="3"/>
      <c r="B47" s="4">
        <v>1985</v>
      </c>
      <c r="G47" s="3"/>
      <c r="H47" s="4">
        <v>1971</v>
      </c>
      <c r="O47" s="3"/>
      <c r="P47" s="4">
        <v>1989</v>
      </c>
      <c r="S47" s="3"/>
      <c r="T47" s="4">
        <v>1976</v>
      </c>
      <c r="AA47" s="3"/>
      <c r="AB47" s="4">
        <v>1940</v>
      </c>
      <c r="AC47" s="3"/>
      <c r="AD47" s="4">
        <v>1958</v>
      </c>
      <c r="AG47" s="3"/>
      <c r="AH47" s="4">
        <v>1952</v>
      </c>
      <c r="AK47" s="3"/>
      <c r="AL47" s="4">
        <v>1981</v>
      </c>
    </row>
    <row r="48" spans="1:38" x14ac:dyDescent="0.25">
      <c r="A48" s="3"/>
      <c r="B48" s="4">
        <v>1946</v>
      </c>
      <c r="G48" s="3"/>
      <c r="H48" s="4">
        <v>1970</v>
      </c>
      <c r="O48" s="3"/>
      <c r="P48" s="4">
        <v>1946</v>
      </c>
      <c r="S48" s="3"/>
      <c r="T48" s="4">
        <v>2004</v>
      </c>
      <c r="AA48" s="3"/>
      <c r="AB48" s="4">
        <v>1966</v>
      </c>
      <c r="AC48" s="3"/>
      <c r="AD48" s="4">
        <v>1961</v>
      </c>
      <c r="AG48" s="3"/>
      <c r="AH48" s="4">
        <v>1983</v>
      </c>
      <c r="AK48" s="3"/>
      <c r="AL48" s="4">
        <v>1951</v>
      </c>
    </row>
    <row r="49" spans="1:38" x14ac:dyDescent="0.25">
      <c r="A49" s="3"/>
      <c r="B49" s="4">
        <v>1972</v>
      </c>
      <c r="G49" s="3"/>
      <c r="H49" s="4">
        <v>1960</v>
      </c>
      <c r="O49" s="3"/>
      <c r="P49" s="4">
        <v>1956</v>
      </c>
      <c r="S49" s="3"/>
      <c r="T49" s="4">
        <v>1973</v>
      </c>
      <c r="AA49" s="3"/>
      <c r="AB49" s="4">
        <v>1942</v>
      </c>
      <c r="AC49" s="3"/>
      <c r="AD49" s="4">
        <v>1959</v>
      </c>
      <c r="AG49" s="3"/>
      <c r="AH49" s="4">
        <v>1978</v>
      </c>
      <c r="AK49" s="3"/>
      <c r="AL49" s="4">
        <v>1967</v>
      </c>
    </row>
    <row r="50" spans="1:38" x14ac:dyDescent="0.25">
      <c r="A50" s="3"/>
      <c r="B50" s="4">
        <v>1985</v>
      </c>
      <c r="G50" s="3"/>
      <c r="H50" s="4">
        <v>1971</v>
      </c>
      <c r="O50" s="3"/>
      <c r="P50" s="4">
        <v>1975</v>
      </c>
      <c r="S50" s="3"/>
      <c r="T50" s="4">
        <v>1947</v>
      </c>
      <c r="AA50" s="3"/>
      <c r="AB50" s="4">
        <v>1942</v>
      </c>
      <c r="AC50" s="3"/>
      <c r="AD50" s="4">
        <v>1965</v>
      </c>
      <c r="AG50" s="3"/>
      <c r="AH50" s="4">
        <v>1958</v>
      </c>
      <c r="AK50" s="3"/>
      <c r="AL50" s="4">
        <v>2000</v>
      </c>
    </row>
    <row r="51" spans="1:38" x14ac:dyDescent="0.25">
      <c r="A51" s="3"/>
      <c r="B51" s="4">
        <v>1951</v>
      </c>
      <c r="G51" s="3"/>
      <c r="H51" s="4">
        <v>1966</v>
      </c>
      <c r="O51" s="3"/>
      <c r="P51" s="4">
        <v>1988</v>
      </c>
      <c r="S51" s="3"/>
      <c r="T51" s="4">
        <v>1986</v>
      </c>
      <c r="AA51" s="3"/>
      <c r="AB51" s="4">
        <v>1947</v>
      </c>
      <c r="AC51" s="3"/>
      <c r="AD51" s="4">
        <v>1989</v>
      </c>
      <c r="AG51" s="3"/>
      <c r="AH51" s="4">
        <v>1950</v>
      </c>
      <c r="AK51" s="3"/>
      <c r="AL51" s="4">
        <v>1978</v>
      </c>
    </row>
    <row r="52" spans="1:38" ht="15.75" thickBot="1" x14ac:dyDescent="0.3">
      <c r="A52" s="3"/>
      <c r="B52" s="4">
        <v>1959</v>
      </c>
      <c r="G52" s="3"/>
      <c r="H52" s="4">
        <v>1984</v>
      </c>
      <c r="O52" s="3"/>
      <c r="P52" s="4">
        <v>1980</v>
      </c>
      <c r="S52" s="13"/>
      <c r="T52" s="14">
        <v>1974</v>
      </c>
      <c r="AA52" s="3"/>
      <c r="AB52" s="4">
        <v>1947</v>
      </c>
      <c r="AC52" s="3"/>
      <c r="AD52" s="4">
        <v>1983</v>
      </c>
      <c r="AG52" s="3"/>
      <c r="AH52" s="4">
        <v>1990</v>
      </c>
      <c r="AK52" s="3"/>
      <c r="AL52" s="4">
        <v>1946</v>
      </c>
    </row>
    <row r="53" spans="1:38" ht="15.75" thickBot="1" x14ac:dyDescent="0.3">
      <c r="A53" s="3"/>
      <c r="B53" s="4">
        <v>1965</v>
      </c>
      <c r="G53" s="3"/>
      <c r="H53" s="4">
        <v>1980</v>
      </c>
      <c r="O53" s="3"/>
      <c r="P53" s="4">
        <v>1940</v>
      </c>
      <c r="AA53" s="3"/>
      <c r="AB53" s="4">
        <v>1985</v>
      </c>
      <c r="AC53" s="3"/>
      <c r="AD53" s="4">
        <v>1959</v>
      </c>
      <c r="AG53" s="3"/>
      <c r="AH53" s="4">
        <v>1981</v>
      </c>
      <c r="AK53" s="13"/>
      <c r="AL53" s="14">
        <v>1973</v>
      </c>
    </row>
    <row r="54" spans="1:38" x14ac:dyDescent="0.25">
      <c r="A54" s="3"/>
      <c r="B54" s="4">
        <v>1945</v>
      </c>
      <c r="G54" s="3"/>
      <c r="H54" s="4">
        <v>1961</v>
      </c>
      <c r="O54" s="3"/>
      <c r="P54" s="4">
        <v>1979</v>
      </c>
      <c r="AA54" s="3"/>
      <c r="AB54" s="4">
        <v>1964</v>
      </c>
      <c r="AC54" s="3"/>
      <c r="AD54" s="4">
        <v>1952</v>
      </c>
      <c r="AG54" s="3"/>
      <c r="AH54" s="4">
        <v>1975</v>
      </c>
    </row>
    <row r="55" spans="1:38" x14ac:dyDescent="0.25">
      <c r="A55" s="3"/>
      <c r="B55" s="4">
        <v>1943</v>
      </c>
      <c r="G55" s="3"/>
      <c r="H55" s="4">
        <v>1959</v>
      </c>
      <c r="O55" s="3"/>
      <c r="P55" s="4">
        <v>1962</v>
      </c>
      <c r="AA55" s="3"/>
      <c r="AB55" s="4">
        <v>1950</v>
      </c>
      <c r="AC55" s="3"/>
      <c r="AD55" s="4">
        <v>1947</v>
      </c>
      <c r="AG55" s="3"/>
      <c r="AH55" s="4">
        <v>1952</v>
      </c>
    </row>
    <row r="56" spans="1:38" ht="15.75" thickBot="1" x14ac:dyDescent="0.3">
      <c r="A56" s="3"/>
      <c r="B56" s="4">
        <v>1973</v>
      </c>
      <c r="G56" s="3"/>
      <c r="H56" s="4">
        <v>1947</v>
      </c>
      <c r="O56" s="13"/>
      <c r="P56" s="14">
        <v>1951</v>
      </c>
      <c r="AA56" s="3"/>
      <c r="AB56" s="4">
        <v>1958</v>
      </c>
      <c r="AC56" s="3"/>
      <c r="AD56" s="4">
        <v>1981</v>
      </c>
      <c r="AG56" s="3"/>
      <c r="AH56" s="4">
        <v>1963</v>
      </c>
    </row>
    <row r="57" spans="1:38" x14ac:dyDescent="0.25">
      <c r="A57" s="3"/>
      <c r="B57" s="4">
        <v>1953</v>
      </c>
      <c r="G57" s="3"/>
      <c r="H57" s="4">
        <v>1953</v>
      </c>
      <c r="AA57" s="3"/>
      <c r="AB57" s="4">
        <v>1946</v>
      </c>
      <c r="AC57" s="3"/>
      <c r="AD57" s="4">
        <v>1946</v>
      </c>
      <c r="AG57" s="3"/>
      <c r="AH57" s="4">
        <v>1946</v>
      </c>
    </row>
    <row r="58" spans="1:38" x14ac:dyDescent="0.25">
      <c r="A58" s="3"/>
      <c r="B58" s="4">
        <v>1955</v>
      </c>
      <c r="G58" s="3"/>
      <c r="H58" s="4">
        <v>1991</v>
      </c>
      <c r="AA58" s="3"/>
      <c r="AB58" s="4">
        <v>1957</v>
      </c>
      <c r="AC58" s="3"/>
      <c r="AD58" s="4">
        <v>1939</v>
      </c>
      <c r="AG58" s="3"/>
      <c r="AH58" s="4">
        <v>1959</v>
      </c>
    </row>
    <row r="59" spans="1:38" x14ac:dyDescent="0.25">
      <c r="A59" s="3"/>
      <c r="B59" s="4">
        <v>1973</v>
      </c>
      <c r="G59" s="3"/>
      <c r="H59" s="4">
        <v>1966</v>
      </c>
      <c r="AA59" s="3"/>
      <c r="AB59" s="4">
        <v>1939</v>
      </c>
      <c r="AC59" s="3"/>
      <c r="AD59" s="4">
        <v>1971</v>
      </c>
      <c r="AG59" s="3"/>
      <c r="AH59" s="4">
        <v>1962</v>
      </c>
    </row>
    <row r="60" spans="1:38" ht="15.75" thickBot="1" x14ac:dyDescent="0.3">
      <c r="A60" s="3"/>
      <c r="B60" s="4">
        <v>1944</v>
      </c>
      <c r="G60" s="13"/>
      <c r="H60" s="14">
        <v>1954</v>
      </c>
      <c r="AA60" s="3"/>
      <c r="AB60" s="4">
        <v>1954</v>
      </c>
      <c r="AC60" s="13"/>
      <c r="AD60" s="14">
        <v>1996</v>
      </c>
      <c r="AG60" s="3"/>
      <c r="AH60" s="4">
        <v>1986</v>
      </c>
    </row>
    <row r="61" spans="1:38" x14ac:dyDescent="0.25">
      <c r="A61" s="3"/>
      <c r="B61" s="4">
        <v>1977</v>
      </c>
      <c r="AA61" s="3"/>
      <c r="AB61" s="4">
        <v>1946</v>
      </c>
      <c r="AG61" s="3"/>
      <c r="AH61" s="4">
        <v>1960</v>
      </c>
    </row>
    <row r="62" spans="1:38" x14ac:dyDescent="0.25">
      <c r="A62" s="3"/>
      <c r="B62" s="4">
        <v>1953</v>
      </c>
      <c r="AA62" s="3"/>
      <c r="AB62" s="4">
        <v>1955</v>
      </c>
      <c r="AG62" s="3"/>
      <c r="AH62" s="4">
        <v>1962</v>
      </c>
    </row>
    <row r="63" spans="1:38" ht="15.75" thickBot="1" x14ac:dyDescent="0.3">
      <c r="A63" s="3"/>
      <c r="B63" s="4">
        <v>1951</v>
      </c>
      <c r="AA63" s="3"/>
      <c r="AB63" s="4">
        <v>1970</v>
      </c>
      <c r="AG63" s="13"/>
      <c r="AH63" s="14">
        <v>1983</v>
      </c>
    </row>
    <row r="64" spans="1:38" x14ac:dyDescent="0.25">
      <c r="A64" s="3"/>
      <c r="B64" s="4">
        <v>1998</v>
      </c>
      <c r="AA64" s="3"/>
      <c r="AB64" s="4">
        <v>1979</v>
      </c>
    </row>
    <row r="65" spans="1:28" ht="15.75" thickBot="1" x14ac:dyDescent="0.3">
      <c r="A65" s="13"/>
      <c r="B65" s="14">
        <v>1972</v>
      </c>
      <c r="AA65" s="3"/>
      <c r="AB65" s="4">
        <v>1979</v>
      </c>
    </row>
    <row r="66" spans="1:28" ht="15.75" thickBot="1" x14ac:dyDescent="0.3">
      <c r="AA66" s="13"/>
      <c r="AB66" s="14">
        <v>1943</v>
      </c>
    </row>
    <row r="68" spans="1:28" x14ac:dyDescent="0.25">
      <c r="N68" s="36"/>
    </row>
  </sheetData>
  <mergeCells count="20">
    <mergeCell ref="AK1:AL1"/>
    <mergeCell ref="AM1:AN1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E1:F1"/>
    <mergeCell ref="C1:D1"/>
    <mergeCell ref="A1:B1"/>
    <mergeCell ref="G1:H1"/>
    <mergeCell ref="I1:J1"/>
    <mergeCell ref="K1:L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J.F. von Södergren</dc:creator>
  <cp:lastModifiedBy>J.F. von Södergren</cp:lastModifiedBy>
  <dcterms:created xsi:type="dcterms:W3CDTF">2023-08-19T18:45:35Z</dcterms:created>
  <dcterms:modified xsi:type="dcterms:W3CDTF">2023-08-20T22:20:32Z</dcterms:modified>
</cp:coreProperties>
</file>